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5180" windowHeight="775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<sst xmlns="http://schemas.openxmlformats.org/spreadsheetml/2006/main" count="503" uniqueCount="185">
  <si>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</si>
  <si>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</si>
  <si>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</si>
  <si>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Ввод в эксплуатацию: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</si>
  <si>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</si>
  <si>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</si>
  <si>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1. Электроэнергия, включая  вырабатываемую блокстанциями</t>
  </si>
  <si>
    <t>Ед. изм.</t>
  </si>
  <si>
    <t>тыс.чел.</t>
  </si>
  <si>
    <t>руб.</t>
  </si>
  <si>
    <t>%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</si>
  <si>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</si>
  <si>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</si>
  <si>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</si>
  <si>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Добыча полезных ископаемых (С)</t>
  </si>
  <si>
    <t>Обрабатывающие производства (D)</t>
  </si>
  <si>
    <t xml:space="preserve">Производство и распределение электроэнергии, газа и воды (E) </t>
  </si>
  <si>
    <t>Производство основных видов промышленной продукции в натуральном выражении:</t>
  </si>
  <si>
    <t>тыс.тонн</t>
  </si>
  <si>
    <t>тыс.дал.</t>
  </si>
  <si>
    <t>Зерно (в весе  после доработки)</t>
  </si>
  <si>
    <t xml:space="preserve">Рис </t>
  </si>
  <si>
    <t xml:space="preserve">Овощи - всего </t>
  </si>
  <si>
    <t>Плоды и ягоды, всего</t>
  </si>
  <si>
    <t>Молоко- всего</t>
  </si>
  <si>
    <t>голов</t>
  </si>
  <si>
    <t xml:space="preserve">из общего поголовья крупного рогатого скота — коровы </t>
  </si>
  <si>
    <t xml:space="preserve">Выпуск товаров и услуг по полному кругу предприятий транспорта, всего </t>
  </si>
  <si>
    <t>Численность детей в  дошкольных  образовательных учреждениях</t>
  </si>
  <si>
    <t>тыс.кв.м общей площади</t>
  </si>
  <si>
    <t>больничными койками</t>
  </si>
  <si>
    <t>единиц</t>
  </si>
  <si>
    <t xml:space="preserve">количество больничных коек </t>
  </si>
  <si>
    <t>дошкольными образовательными учреждениями</t>
  </si>
  <si>
    <t>мест</t>
  </si>
  <si>
    <t>кв.м. на 1 тыс.населения</t>
  </si>
  <si>
    <t>удельный вес населения, занимающегося спортом</t>
  </si>
  <si>
    <t>км</t>
  </si>
  <si>
    <t xml:space="preserve">Протяженность освещенных улиц </t>
  </si>
  <si>
    <t>Протяженность канализационных сетей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</si>
  <si>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</si>
  <si>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</si>
  <si>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общественного питания</t>
  </si>
  <si>
    <t>Обеспеченность населения объектами розничной торговли</t>
  </si>
  <si>
    <t>Уровень регистрируемой безработицы к численности трудоспособного населения в трудоспособном возрасте</t>
  </si>
  <si>
    <t xml:space="preserve">жилых домов предприятиями за счет всех источников финансирования </t>
  </si>
  <si>
    <t>кв.м. на 1 чел.</t>
  </si>
  <si>
    <t>коек на 10 тыс.жителей</t>
  </si>
  <si>
    <t>посещений в смену на 10 тыс. жителей</t>
  </si>
  <si>
    <t>амбулаторно-поликлиническими учреждениями</t>
  </si>
  <si>
    <t>чел. на 10 тыс.населения</t>
  </si>
  <si>
    <t>врачами (фактически)</t>
  </si>
  <si>
    <t xml:space="preserve">средним медицинским персоналом (фактически) </t>
  </si>
  <si>
    <t>Численность занятых в экономике</t>
  </si>
  <si>
    <t>Численность экономически активного населения</t>
  </si>
  <si>
    <t>Среднедушевой денежный доход на одного жителя</t>
  </si>
  <si>
    <t>Среднегодовая численность постоянного населения – всего</t>
  </si>
  <si>
    <t>Количество организаций  зарегистрированных на территории муниципального образования, всего</t>
  </si>
  <si>
    <t>индивидуальных предпринимателей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</si>
  <si>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</si>
  <si>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</si>
  <si>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</si>
  <si>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млн.руб.</t>
  </si>
  <si>
    <t>количество организаций частной формы собственности (с учетом обособленных подразделений)</t>
  </si>
  <si>
    <t>Промышленная деятельность (раздел С+D+E)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</si>
  <si>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</si>
  <si>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</si>
  <si>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магистральных сетей (расположенных между поселениями)</t>
  </si>
  <si>
    <t>х</t>
  </si>
  <si>
    <t>в том числе с твердым покрытием</t>
  </si>
  <si>
    <t>Численность зарегистрированных безработных</t>
  </si>
  <si>
    <t>человек</t>
  </si>
  <si>
    <t>Улов рыбы в прудовых и других рыбоводных хозяйствах</t>
  </si>
  <si>
    <t>Количество групп альтернативных моделей дошкольного образования</t>
  </si>
  <si>
    <t>Малое предпринимательство</t>
  </si>
  <si>
    <t>рублей</t>
  </si>
  <si>
    <t>Подсолнечник (в весе после доработки)</t>
  </si>
  <si>
    <t>посадочных мест на 1 тыс. населения</t>
  </si>
  <si>
    <t>в том числе по крупным и средним предприятиям</t>
  </si>
  <si>
    <t>в том числе сельхозорганизациях</t>
  </si>
  <si>
    <t>КФХ и инд. предприниматели</t>
  </si>
  <si>
    <t>в личных подсобных хозяйствах</t>
  </si>
  <si>
    <t>Картофель - всего</t>
  </si>
  <si>
    <t>Яйца - всего</t>
  </si>
  <si>
    <t xml:space="preserve">млн.шт. </t>
  </si>
  <si>
    <t>Крупный рогатый скот - всего</t>
  </si>
  <si>
    <t>Овцы и козы - всего</t>
  </si>
  <si>
    <t>Птица - всего</t>
  </si>
  <si>
    <t>тыс.голов</t>
  </si>
  <si>
    <t>Численность личных подсобных хозяйств</t>
  </si>
  <si>
    <t>Численность занятых в личных подсобных хозяйствах</t>
  </si>
  <si>
    <t>тыс. чел.</t>
  </si>
  <si>
    <t>туб.</t>
  </si>
  <si>
    <t>Общая площадь виноградников у сельскохозяйственных предприятий</t>
  </si>
  <si>
    <t>га</t>
  </si>
  <si>
    <t>Количество отдохнувших на территории муниципального образования Темрюкский район</t>
  </si>
  <si>
    <t>Показатель налогового потенциала по НДФЛ:</t>
  </si>
  <si>
    <t>Фонд оплаты труда для налогобложения граждан</t>
  </si>
  <si>
    <t>млн. руб.</t>
  </si>
  <si>
    <t>Показатели налогового потенциала по ЕСХН: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</si>
  <si>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</si>
  <si>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</si>
  <si>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индивид.предпринимателей - плательщиков ЕСХН</t>
  </si>
  <si>
    <t>Доходы КФХ и индивид.предпринимателей - плательщиков ЕСХН</t>
  </si>
  <si>
    <t>Показатели налогового потенциала по ЕНВД:</t>
  </si>
  <si>
    <t>Количество плательщиков ЕНВД</t>
  </si>
  <si>
    <t>Доходы плательщиков ЕНВД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</si>
  <si>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</si>
  <si>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</si>
  <si>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 xml:space="preserve">Благоустройство 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</si>
  <si>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</si>
  <si>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</si>
  <si>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</si>
  <si>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</si>
  <si>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</si>
  <si>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 xml:space="preserve">                    к решению ______ сессии Совета</t>
  </si>
  <si>
    <t xml:space="preserve">                    муниципального образования</t>
  </si>
  <si>
    <t xml:space="preserve">                    Приложение № 1</t>
  </si>
  <si>
    <t>в том числе сельхозорганизациях (темп роста указан в соспоставимых ценах, %)</t>
  </si>
  <si>
    <t>из них по крупным и средним предприятиям (темп роста указан в соспоставимых ценах, %)</t>
  </si>
  <si>
    <t>в личных подсобных хозяйствах (темп роста указан в соспоставимых ценах, %)</t>
  </si>
  <si>
    <t>КФХ и инд. предприниматели (темп роста указан в соспоставимых ценах, %)</t>
  </si>
  <si>
    <t>Количество субъектов малого предпринимательства</t>
  </si>
  <si>
    <t>млн.кВт/час</t>
  </si>
  <si>
    <t>Соя</t>
  </si>
  <si>
    <t xml:space="preserve">Фонд оплаты труда </t>
  </si>
  <si>
    <t>Средняя обеспеченность населения площадью жилых помещений (на конец года)</t>
  </si>
  <si>
    <t>Охват детей в возрасте 1-6 лет дошкольными образовательными учреждениями</t>
  </si>
  <si>
    <t>Объем продукции сельского хозяйства всех категорий хозяйств (темп роста указан в сопоставимых ценах, %)</t>
  </si>
  <si>
    <t>Оборот розничной торговли (темп роста указан в сопоставимых ценах, %)</t>
  </si>
  <si>
    <t>в т.ч. по крупным и средним (темп роста указан в сопоставимых ценах, %)</t>
  </si>
  <si>
    <t>Оборот общественного питания (темп роста указан в сопоставимых ценах, %)</t>
  </si>
  <si>
    <t>Объем платных услуг населению (темп роста указан в сопоставимых ценах, %)</t>
  </si>
  <si>
    <t>Объем услуг (доходы) коллективных средств размещения курортно-туристского комплекса (темп роста указан в сопоставимых ценах, %)</t>
  </si>
  <si>
    <t>в том числе: объем услуг (доходы) коллективных средств размещения курортно-туристского комплекса (без микропредприятий) (темп роста указан в сопоставимых ценах, %)</t>
  </si>
  <si>
    <t>Объем инвестиций в основной капитал за счет всех источников финансирования (темп роста указан в сопоставимых ценах, %)</t>
  </si>
  <si>
    <t>Объем работ, выполненных собственными силами по виду деятельности строительство (темп роста указан в сопоставимых ценах, %)</t>
  </si>
  <si>
    <t>Номинальная начисленная среднемесячная заработная плата</t>
  </si>
  <si>
    <t>Скот и птица (в живом весе) - всего</t>
  </si>
  <si>
    <t>Численность работников в малом предпринимательстве</t>
  </si>
  <si>
    <t>Процент выполнения прогнозного показателя, в %</t>
  </si>
  <si>
    <t>Отклонение фактического темпа роста от планового, в %</t>
  </si>
  <si>
    <t>Численность поголовья сельскохозяйственных животных</t>
  </si>
  <si>
    <t>количество мест в учреждениях дошкольного образования</t>
  </si>
  <si>
    <t xml:space="preserve">Виноград </t>
  </si>
  <si>
    <t>мест на 1000 детей в возрасте 1-6 лет</t>
  </si>
  <si>
    <t>млн.пасс./км</t>
  </si>
  <si>
    <t>Общий объем расходов муниципального образования Темрюкский район на развитие и поддержку малого предпринимательства в расчете на 1 малое предприятие (в рамках муниципальной программы)</t>
  </si>
  <si>
    <t>Пассажирооборот автомобильного транспорта организаций общего пользования</t>
  </si>
  <si>
    <t>в том числе индивидуальными застройщиками</t>
  </si>
  <si>
    <t xml:space="preserve">                    Темрюкский район  VI созыва</t>
  </si>
  <si>
    <t>x</t>
  </si>
  <si>
    <t>Заместитель главы</t>
  </si>
  <si>
    <t>муниципального образования</t>
  </si>
  <si>
    <t>Темрюкский район</t>
  </si>
  <si>
    <t>Н.А. Оголь</t>
  </si>
  <si>
    <t>Выполнение индикативного плана социально-экономического развития муниципального образования Темрюкский район за 2015 год по уточненным статистическим данным (по полному кругу предприятий)</t>
  </si>
  <si>
    <t xml:space="preserve">2015 год прогноз </t>
  </si>
  <si>
    <t xml:space="preserve">Плановый темп роста 2015 г. к 2014 г., в % </t>
  </si>
  <si>
    <t xml:space="preserve">2014 год отчет </t>
  </si>
  <si>
    <t>2015 год отчет</t>
  </si>
  <si>
    <t>Фактический темп роста 2015 г. к 2014 г., в %</t>
  </si>
  <si>
    <t>2. Тепловая энергия</t>
  </si>
  <si>
    <t>тыс.Гкл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</si>
  <si>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</si>
  <si>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детских дошкольных учреждений</t>
  </si>
  <si>
    <t>из общего итога протяженность отремонтированных водопроводных сетей</t>
  </si>
  <si>
    <t>из общего итога - протяженность отремонтированных канализационных сетей</t>
  </si>
  <si>
    <t>3. Мясо и мясопродукты</t>
  </si>
  <si>
    <t>4. Хлеб и хлебобулочные изделия</t>
  </si>
  <si>
    <t>5. Кондитерские изделия</t>
  </si>
  <si>
    <t>6. Рыба и продукты рыбные переработанные и консервированные</t>
  </si>
  <si>
    <t>7. Консервы рыбные натуральные</t>
  </si>
  <si>
    <t>8. Жиры растительные</t>
  </si>
  <si>
    <t>9. Ликероводочные изделия</t>
  </si>
  <si>
    <t>10. Коньяк</t>
  </si>
  <si>
    <t>11. Бренди</t>
  </si>
  <si>
    <t>12. Вина игристые и газированные</t>
  </si>
  <si>
    <t>13. Вина натуральные столовые</t>
  </si>
  <si>
    <t>14. Вина фруктовые</t>
  </si>
  <si>
    <t>15. Вино ликерное</t>
  </si>
  <si>
    <t>16. Напитки винные, изготовляемые без добавления этилового спирта</t>
  </si>
  <si>
    <t>17. Напитки винные, изготовляемые с добавлением этилового спирта</t>
  </si>
  <si>
    <t>Численность учащихся в общеобразовательных учреждениях</t>
  </si>
  <si>
    <t xml:space="preserve">                    от 15 ноября года № 189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</si>
</sst>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168" fontId="4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168" fontId="2" fillId="33" borderId="0" xfId="0" applyNumberFormat="1" applyFont="1" applyFill="1" applyAlignment="1">
      <alignment horizontal="center" vertical="top"/>
    </xf>
    <xf numFmtId="168" fontId="3" fillId="33" borderId="0" xfId="0" applyNumberFormat="1" applyFont="1" applyFill="1" applyAlignment="1">
      <alignment horizontal="center" vertical="top"/>
    </xf>
    <xf numFmtId="168" fontId="5" fillId="33" borderId="10" xfId="0" applyNumberFormat="1" applyFont="1" applyFill="1" applyBorder="1" applyAlignment="1">
      <alignment horizontal="center" vertical="top" wrapText="1"/>
    </xf>
    <xf numFmtId="169" fontId="2" fillId="33" borderId="0" xfId="0" applyNumberFormat="1" applyFont="1" applyFill="1" applyAlignment="1">
      <alignment horizontal="center" vertical="top"/>
    </xf>
    <xf numFmtId="0" fontId="3" fillId="19" borderId="11" xfId="0" applyFont="1" applyFill="1" applyBorder="1" applyAlignment="1">
      <alignment horizontal="left" vertical="top" wrapText="1"/>
    </xf>
    <xf numFmtId="169" fontId="3" fillId="19" borderId="10" xfId="0" applyNumberFormat="1" applyFont="1" applyFill="1" applyBorder="1" applyAlignment="1">
      <alignment horizontal="center" vertical="top"/>
    </xf>
    <xf numFmtId="168" fontId="5" fillId="19" borderId="10" xfId="0" applyNumberFormat="1" applyFont="1" applyFill="1" applyBorder="1" applyAlignment="1">
      <alignment horizontal="center" vertical="top" wrapText="1"/>
    </xf>
    <xf numFmtId="0" fontId="3" fillId="19" borderId="0" xfId="0" applyFont="1" applyFill="1" applyAlignment="1">
      <alignment vertical="top"/>
    </xf>
    <xf numFmtId="0" fontId="3" fillId="19" borderId="12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vertical="top"/>
    </xf>
    <xf numFmtId="0" fontId="48" fillId="33" borderId="0" xfId="0" applyFont="1" applyFill="1" applyAlignment="1">
      <alignment vertical="top"/>
    </xf>
    <xf numFmtId="0" fontId="48" fillId="19" borderId="0" xfId="0" applyFont="1" applyFill="1" applyAlignment="1">
      <alignment vertical="top"/>
    </xf>
    <xf numFmtId="0" fontId="47" fillId="19" borderId="0" xfId="0" applyFont="1" applyFill="1" applyAlignment="1">
      <alignment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169" fontId="2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69" fontId="3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3" fillId="19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left" vertical="top" wrapText="1"/>
    </xf>
    <xf numFmtId="168" fontId="3" fillId="19" borderId="10" xfId="0" applyNumberFormat="1" applyFont="1" applyFill="1" applyBorder="1" applyAlignment="1">
      <alignment horizontal="center" vertical="top"/>
    </xf>
    <xf numFmtId="168" fontId="3" fillId="33" borderId="15" xfId="0" applyNumberFormat="1" applyFont="1" applyFill="1" applyBorder="1" applyAlignment="1">
      <alignment horizontal="center" vertical="top"/>
    </xf>
    <xf numFmtId="168" fontId="3" fillId="19" borderId="15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169" fontId="2" fillId="33" borderId="0" xfId="0" applyNumberFormat="1" applyFont="1" applyFill="1" applyBorder="1" applyAlignment="1">
      <alignment horizontal="center" vertical="top"/>
    </xf>
    <xf numFmtId="168" fontId="2" fillId="33" borderId="0" xfId="0" applyNumberFormat="1" applyFont="1" applyFill="1" applyBorder="1" applyAlignment="1">
      <alignment horizontal="center" vertical="top"/>
    </xf>
    <xf numFmtId="168" fontId="4" fillId="33" borderId="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8" fontId="2" fillId="33" borderId="16" xfId="0" applyNumberFormat="1" applyFont="1" applyFill="1" applyBorder="1" applyAlignment="1">
      <alignment horizontal="center" vertical="top"/>
    </xf>
    <xf numFmtId="168" fontId="3" fillId="33" borderId="16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/>
    </xf>
    <xf numFmtId="168" fontId="2" fillId="33" borderId="15" xfId="0" applyNumberFormat="1" applyFont="1" applyFill="1" applyBorder="1" applyAlignment="1">
      <alignment horizontal="center" vertical="top"/>
    </xf>
    <xf numFmtId="0" fontId="2" fillId="19" borderId="14" xfId="0" applyFont="1" applyFill="1" applyBorder="1" applyAlignment="1">
      <alignment horizontal="center" vertical="top" wrapText="1"/>
    </xf>
    <xf numFmtId="168" fontId="2" fillId="19" borderId="15" xfId="0" applyNumberFormat="1" applyFont="1" applyFill="1" applyBorder="1" applyAlignment="1">
      <alignment horizontal="center" vertical="top"/>
    </xf>
    <xf numFmtId="168" fontId="4" fillId="19" borderId="10" xfId="0" applyNumberFormat="1" applyFont="1" applyFill="1" applyBorder="1" applyAlignment="1">
      <alignment horizontal="center" vertical="top" wrapText="1"/>
    </xf>
    <xf numFmtId="0" fontId="3" fillId="19" borderId="12" xfId="0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/>
    </xf>
    <xf numFmtId="168" fontId="47" fillId="33" borderId="10" xfId="0" applyNumberFormat="1" applyFont="1" applyFill="1" applyBorder="1" applyAlignment="1">
      <alignment horizontal="center" vertical="top"/>
    </xf>
    <xf numFmtId="168" fontId="2" fillId="19" borderId="16" xfId="0" applyNumberFormat="1" applyFont="1" applyFill="1" applyBorder="1" applyAlignment="1">
      <alignment horizontal="center" vertical="top"/>
    </xf>
    <xf numFmtId="168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168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16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view="pageBreakPreview" zoomScale="50" zoomScaleSheetLayoutView="50" workbookViewId="0" topLeftCell="A4">
      <pane ySplit="7" topLeftCell="A208" activePane="bottomLeft" state="frozen"/>
      <selection pane="topLeft" activeCell="A4" sqref="A4"/>
      <selection pane="bottomLeft" activeCell="E5" sqref="E5:I5"/>
    </sheetView>
  </sheetViews>
  <sheetFormatPr defaultColWidth="16.625" defaultRowHeight="12.75"/>
  <cols>
    <col min="1" max="1" width="60.75390625" style="4" customWidth="1"/>
    <col min="2" max="2" width="22.75390625" style="2" customWidth="1"/>
    <col min="3" max="3" width="21.625" style="8" customWidth="1"/>
    <col min="4" max="6" width="16.625" style="8" customWidth="1"/>
    <col min="7" max="8" width="16.625" style="5" customWidth="1"/>
    <col min="9" max="9" width="18.00390625" style="5" customWidth="1"/>
    <col min="10" max="16384" width="16.625" style="2" customWidth="1"/>
  </cols>
  <sheetData>
    <row r="1" spans="5:9" ht="18.75">
      <c r="E1" s="58" t="s">
        <v>117</v>
      </c>
      <c r="F1" s="58"/>
      <c r="G1" s="58"/>
      <c r="H1" s="58"/>
      <c r="I1" s="58"/>
    </row>
    <row r="2" spans="5:9" ht="18.75">
      <c r="E2" s="58" t="s">
        <v>115</v>
      </c>
      <c r="F2" s="58"/>
      <c r="G2" s="58"/>
      <c r="H2" s="58"/>
      <c r="I2" s="58"/>
    </row>
    <row r="3" spans="5:9" ht="18.75">
      <c r="E3" s="58" t="s">
        <v>116</v>
      </c>
      <c r="F3" s="58"/>
      <c r="G3" s="58"/>
      <c r="H3" s="58"/>
      <c r="I3" s="58"/>
    </row>
    <row r="4" spans="5:9" ht="18.75">
      <c r="E4" s="58" t="s">
        <v>150</v>
      </c>
      <c r="F4" s="58"/>
      <c r="G4" s="58"/>
      <c r="H4" s="58"/>
      <c r="I4" s="58"/>
    </row>
    <row r="5" spans="5:9" ht="18.75">
      <c r="E5" s="58" t="s">
        <v>184</v>
      </c>
      <c r="F5" s="58"/>
      <c r="G5" s="58"/>
      <c r="H5" s="58"/>
      <c r="I5" s="58"/>
    </row>
    <row r="7" spans="1:9" s="1" customFormat="1" ht="48" customHeight="1">
      <c r="A7" s="61" t="s">
        <v>156</v>
      </c>
      <c r="B7" s="61"/>
      <c r="C7" s="62"/>
      <c r="D7" s="62"/>
      <c r="E7" s="63"/>
      <c r="F7" s="63"/>
      <c r="G7" s="63"/>
      <c r="H7" s="63"/>
      <c r="I7" s="6"/>
    </row>
    <row r="8" ht="1.5" customHeight="1"/>
    <row r="9" spans="1:9" ht="16.5" customHeight="1">
      <c r="A9" s="67" t="s">
        <v>0</v>
      </c>
      <c r="B9" s="64" t="s">
        <v>7</v>
      </c>
      <c r="C9" s="66" t="s">
        <v>157</v>
      </c>
      <c r="D9" s="66" t="s">
        <v>158</v>
      </c>
      <c r="E9" s="66" t="s">
        <v>159</v>
      </c>
      <c r="F9" s="66" t="s">
        <v>160</v>
      </c>
      <c r="G9" s="59" t="s">
        <v>161</v>
      </c>
      <c r="H9" s="59" t="s">
        <v>140</v>
      </c>
      <c r="I9" s="59" t="s">
        <v>141</v>
      </c>
    </row>
    <row r="10" spans="1:9" ht="78.75" customHeight="1">
      <c r="A10" s="67"/>
      <c r="B10" s="64"/>
      <c r="C10" s="66"/>
      <c r="D10" s="66"/>
      <c r="E10" s="66"/>
      <c r="F10" s="66"/>
      <c r="G10" s="59"/>
      <c r="H10" s="60"/>
      <c r="I10" s="60"/>
    </row>
    <row r="11" spans="1:9" s="15" customFormat="1" ht="41.25" customHeight="1">
      <c r="A11" s="19" t="s">
        <v>56</v>
      </c>
      <c r="B11" s="20" t="s">
        <v>8</v>
      </c>
      <c r="C11" s="45">
        <v>122.3</v>
      </c>
      <c r="D11" s="45">
        <v>100.9</v>
      </c>
      <c r="E11" s="45">
        <v>121.233</v>
      </c>
      <c r="F11" s="45">
        <v>122.335</v>
      </c>
      <c r="G11" s="3">
        <f>F11/E11*100</f>
        <v>100.90899342588237</v>
      </c>
      <c r="H11" s="3">
        <f>F11/C11*100</f>
        <v>100.02861815208503</v>
      </c>
      <c r="I11" s="3">
        <f>G11-D11</f>
        <v>0.008993425882366068</v>
      </c>
    </row>
    <row r="12" spans="1:9" s="15" customFormat="1" ht="24.75" customHeight="1">
      <c r="A12" s="19" t="s">
        <v>55</v>
      </c>
      <c r="B12" s="20" t="s">
        <v>9</v>
      </c>
      <c r="C12" s="45">
        <v>21288.7</v>
      </c>
      <c r="D12" s="45">
        <v>110.2</v>
      </c>
      <c r="E12" s="54">
        <v>15619.8</v>
      </c>
      <c r="F12" s="54">
        <v>17442.6</v>
      </c>
      <c r="G12" s="3">
        <f aca="true" t="shared" si="0" ref="G12:G73">F12/E12*100</f>
        <v>111.6698037106749</v>
      </c>
      <c r="H12" s="3">
        <f aca="true" t="shared" si="1" ref="H12:H73">F12/C12*100</f>
        <v>81.93360797042561</v>
      </c>
      <c r="I12" s="3">
        <f aca="true" t="shared" si="2" ref="I12:I73">G12-D12</f>
        <v>1.4698037106748956</v>
      </c>
    </row>
    <row r="13" spans="1:9" s="15" customFormat="1" ht="20.25" customHeight="1">
      <c r="A13" s="19" t="s">
        <v>54</v>
      </c>
      <c r="B13" s="20" t="s">
        <v>8</v>
      </c>
      <c r="C13" s="45">
        <v>77.2</v>
      </c>
      <c r="D13" s="45">
        <v>100.9</v>
      </c>
      <c r="E13" s="45">
        <v>76.4</v>
      </c>
      <c r="F13" s="54">
        <v>76.85</v>
      </c>
      <c r="G13" s="3">
        <f t="shared" si="0"/>
        <v>100.58900523560209</v>
      </c>
      <c r="H13" s="3">
        <f t="shared" si="1"/>
        <v>99.54663212435231</v>
      </c>
      <c r="I13" s="3">
        <f t="shared" si="2"/>
        <v>-0.3109947643979183</v>
      </c>
    </row>
    <row r="14" spans="1:9" s="15" customFormat="1" ht="18" customHeight="1">
      <c r="A14" s="19" t="s">
        <v>53</v>
      </c>
      <c r="B14" s="20" t="s">
        <v>8</v>
      </c>
      <c r="C14" s="45">
        <v>42.88</v>
      </c>
      <c r="D14" s="45">
        <v>100</v>
      </c>
      <c r="E14" s="54">
        <v>43.94</v>
      </c>
      <c r="F14" s="54">
        <v>43.96</v>
      </c>
      <c r="G14" s="3">
        <f t="shared" si="0"/>
        <v>100.04551661356396</v>
      </c>
      <c r="H14" s="3">
        <f t="shared" si="1"/>
        <v>102.51865671641791</v>
      </c>
      <c r="I14" s="3">
        <f t="shared" si="2"/>
        <v>0.04551661356396153</v>
      </c>
    </row>
    <row r="15" spans="1:9" s="15" customFormat="1" ht="38.25" customHeight="1">
      <c r="A15" s="25" t="s">
        <v>137</v>
      </c>
      <c r="B15" s="20" t="s">
        <v>9</v>
      </c>
      <c r="C15" s="45">
        <v>27949.6</v>
      </c>
      <c r="D15" s="45">
        <v>112.5</v>
      </c>
      <c r="E15" s="54">
        <v>25536.5</v>
      </c>
      <c r="F15" s="54">
        <v>26356</v>
      </c>
      <c r="G15" s="3">
        <f t="shared" si="0"/>
        <v>103.20913202670687</v>
      </c>
      <c r="H15" s="3">
        <f t="shared" si="1"/>
        <v>94.29830838366202</v>
      </c>
      <c r="I15" s="3">
        <f t="shared" si="2"/>
        <v>-9.290867973293132</v>
      </c>
    </row>
    <row r="16" spans="1:9" s="15" customFormat="1" ht="23.25" customHeight="1">
      <c r="A16" s="25" t="s">
        <v>78</v>
      </c>
      <c r="B16" s="20" t="s">
        <v>9</v>
      </c>
      <c r="C16" s="45">
        <v>28865.3</v>
      </c>
      <c r="D16" s="45">
        <v>111.7</v>
      </c>
      <c r="E16" s="54">
        <v>27607.9</v>
      </c>
      <c r="F16" s="54">
        <v>28374.6</v>
      </c>
      <c r="G16" s="3">
        <f t="shared" si="0"/>
        <v>102.7771036551132</v>
      </c>
      <c r="H16" s="3">
        <f t="shared" si="1"/>
        <v>98.30003499010922</v>
      </c>
      <c r="I16" s="3">
        <f t="shared" si="2"/>
        <v>-8.922896344886809</v>
      </c>
    </row>
    <row r="17" spans="1:9" ht="18" customHeight="1">
      <c r="A17" s="19" t="s">
        <v>89</v>
      </c>
      <c r="B17" s="20" t="s">
        <v>31</v>
      </c>
      <c r="C17" s="45">
        <v>34345</v>
      </c>
      <c r="D17" s="45">
        <v>100.029</v>
      </c>
      <c r="E17" s="54">
        <v>33908</v>
      </c>
      <c r="F17" s="54">
        <v>36677</v>
      </c>
      <c r="G17" s="3">
        <f t="shared" si="0"/>
        <v>108.16621446266367</v>
      </c>
      <c r="H17" s="3">
        <f t="shared" si="1"/>
        <v>106.78992575338478</v>
      </c>
      <c r="I17" s="3">
        <f t="shared" si="2"/>
        <v>8.137214462663678</v>
      </c>
    </row>
    <row r="18" spans="1:9" ht="36" customHeight="1">
      <c r="A18" s="19" t="s">
        <v>90</v>
      </c>
      <c r="B18" s="20" t="s">
        <v>91</v>
      </c>
      <c r="C18" s="45">
        <v>68.75</v>
      </c>
      <c r="D18" s="45">
        <v>100.1</v>
      </c>
      <c r="E18" s="54">
        <v>67.852</v>
      </c>
      <c r="F18" s="54">
        <v>75.81</v>
      </c>
      <c r="G18" s="3">
        <f t="shared" si="0"/>
        <v>111.72846784177327</v>
      </c>
      <c r="H18" s="3">
        <f t="shared" si="1"/>
        <v>110.26909090909092</v>
      </c>
      <c r="I18" s="3">
        <f t="shared" si="2"/>
        <v>11.628467841773272</v>
      </c>
    </row>
    <row r="19" spans="1:9" s="15" customFormat="1" ht="58.5" customHeight="1">
      <c r="A19" s="19" t="s">
        <v>44</v>
      </c>
      <c r="B19" s="20" t="s">
        <v>10</v>
      </c>
      <c r="C19" s="45">
        <v>0.6</v>
      </c>
      <c r="D19" s="45">
        <v>100</v>
      </c>
      <c r="E19" s="54">
        <v>0.6</v>
      </c>
      <c r="F19" s="54">
        <v>0.5</v>
      </c>
      <c r="G19" s="3">
        <f t="shared" si="0"/>
        <v>83.33333333333334</v>
      </c>
      <c r="H19" s="3">
        <f t="shared" si="1"/>
        <v>83.33333333333334</v>
      </c>
      <c r="I19" s="3">
        <f t="shared" si="2"/>
        <v>-16.666666666666657</v>
      </c>
    </row>
    <row r="20" spans="1:9" s="15" customFormat="1" ht="18.75" customHeight="1">
      <c r="A20" s="19" t="s">
        <v>70</v>
      </c>
      <c r="B20" s="20" t="s">
        <v>71</v>
      </c>
      <c r="C20" s="45">
        <v>390</v>
      </c>
      <c r="D20" s="45">
        <v>96.1</v>
      </c>
      <c r="E20" s="54">
        <v>370</v>
      </c>
      <c r="F20" s="54">
        <v>322</v>
      </c>
      <c r="G20" s="3">
        <f t="shared" si="0"/>
        <v>87.02702702702703</v>
      </c>
      <c r="H20" s="3">
        <f t="shared" si="1"/>
        <v>82.56410256410255</v>
      </c>
      <c r="I20" s="3">
        <f t="shared" si="2"/>
        <v>-9.072972972972963</v>
      </c>
    </row>
    <row r="21" spans="1:9" s="16" customFormat="1" ht="17.25" customHeight="1">
      <c r="A21" s="22" t="s">
        <v>11</v>
      </c>
      <c r="B21" s="23" t="s">
        <v>62</v>
      </c>
      <c r="C21" s="46">
        <v>6263.4</v>
      </c>
      <c r="D21" s="46">
        <v>102.7</v>
      </c>
      <c r="E21" s="47">
        <v>4718.7</v>
      </c>
      <c r="F21" s="47">
        <v>11334</v>
      </c>
      <c r="G21" s="7">
        <f t="shared" si="0"/>
        <v>240.19327357111072</v>
      </c>
      <c r="H21" s="7">
        <f t="shared" si="1"/>
        <v>180.95603027109877</v>
      </c>
      <c r="I21" s="7">
        <f t="shared" si="2"/>
        <v>137.4932735711107</v>
      </c>
    </row>
    <row r="22" spans="1:9" s="15" customFormat="1" ht="21" customHeight="1">
      <c r="A22" s="25" t="s">
        <v>78</v>
      </c>
      <c r="B22" s="20" t="s">
        <v>62</v>
      </c>
      <c r="C22" s="54">
        <v>5372.1</v>
      </c>
      <c r="D22" s="45">
        <v>102.4</v>
      </c>
      <c r="E22" s="54">
        <v>4046.9</v>
      </c>
      <c r="F22" s="54">
        <v>9899.7</v>
      </c>
      <c r="G22" s="3">
        <f t="shared" si="0"/>
        <v>244.62428031332627</v>
      </c>
      <c r="H22" s="3">
        <f t="shared" si="1"/>
        <v>184.27989054559671</v>
      </c>
      <c r="I22" s="3">
        <f t="shared" si="2"/>
        <v>142.22428031332626</v>
      </c>
    </row>
    <row r="23" spans="1:9" s="16" customFormat="1" ht="21" customHeight="1">
      <c r="A23" s="22" t="s">
        <v>12</v>
      </c>
      <c r="B23" s="23" t="s">
        <v>62</v>
      </c>
      <c r="C23" s="47">
        <v>605.7</v>
      </c>
      <c r="D23" s="46">
        <v>95.2</v>
      </c>
      <c r="E23" s="47">
        <v>4869.6</v>
      </c>
      <c r="F23" s="47">
        <v>4819.3</v>
      </c>
      <c r="G23" s="7">
        <f t="shared" si="0"/>
        <v>98.96706094956464</v>
      </c>
      <c r="H23" s="7">
        <f t="shared" si="1"/>
        <v>795.6579164602938</v>
      </c>
      <c r="I23" s="7">
        <f t="shared" si="2"/>
        <v>3.7670609495646374</v>
      </c>
    </row>
    <row r="24" spans="1:9" s="15" customFormat="1" ht="23.25" customHeight="1">
      <c r="A24" s="25" t="s">
        <v>78</v>
      </c>
      <c r="B24" s="20" t="s">
        <v>62</v>
      </c>
      <c r="C24" s="54">
        <v>480.4</v>
      </c>
      <c r="D24" s="45">
        <v>95</v>
      </c>
      <c r="E24" s="54">
        <v>4353.2</v>
      </c>
      <c r="F24" s="54">
        <v>3991.3</v>
      </c>
      <c r="G24" s="3">
        <f t="shared" si="0"/>
        <v>91.68657539281449</v>
      </c>
      <c r="H24" s="3">
        <f t="shared" si="1"/>
        <v>830.8284762697753</v>
      </c>
      <c r="I24" s="3">
        <f t="shared" si="2"/>
        <v>-3.3134246071855102</v>
      </c>
    </row>
    <row r="25" spans="1:9" s="16" customFormat="1" ht="20.25" customHeight="1">
      <c r="A25" s="22" t="s">
        <v>13</v>
      </c>
      <c r="B25" s="23" t="s">
        <v>62</v>
      </c>
      <c r="C25" s="47">
        <f>C21-C23</f>
        <v>5657.7</v>
      </c>
      <c r="D25" s="47">
        <v>103.6</v>
      </c>
      <c r="E25" s="47">
        <f>E21-E23</f>
        <v>-150.90000000000055</v>
      </c>
      <c r="F25" s="47">
        <f>F21-F23</f>
        <v>6514.7</v>
      </c>
      <c r="G25" s="7" t="s">
        <v>68</v>
      </c>
      <c r="H25" s="7">
        <f t="shared" si="1"/>
        <v>115.14749809993461</v>
      </c>
      <c r="I25" s="7" t="s">
        <v>68</v>
      </c>
    </row>
    <row r="26" spans="1:9" s="15" customFormat="1" ht="18.75" customHeight="1">
      <c r="A26" s="25" t="s">
        <v>78</v>
      </c>
      <c r="B26" s="20" t="s">
        <v>62</v>
      </c>
      <c r="C26" s="54">
        <f>C22-C24</f>
        <v>4891.700000000001</v>
      </c>
      <c r="D26" s="54">
        <v>103.2</v>
      </c>
      <c r="E26" s="54">
        <f>E22-E24</f>
        <v>-306.2999999999997</v>
      </c>
      <c r="F26" s="54">
        <f>F22-F24</f>
        <v>5908.400000000001</v>
      </c>
      <c r="G26" s="3" t="s">
        <v>68</v>
      </c>
      <c r="H26" s="3">
        <f t="shared" si="1"/>
        <v>120.78418545699859</v>
      </c>
      <c r="I26" s="3" t="s">
        <v>68</v>
      </c>
    </row>
    <row r="27" spans="1:9" s="16" customFormat="1" ht="21" customHeight="1">
      <c r="A27" s="22" t="s">
        <v>125</v>
      </c>
      <c r="B27" s="23" t="s">
        <v>62</v>
      </c>
      <c r="C27" s="47">
        <v>9668.1</v>
      </c>
      <c r="D27" s="46">
        <v>114.1</v>
      </c>
      <c r="E27" s="47">
        <v>8778.2</v>
      </c>
      <c r="F27" s="47">
        <v>9007.1</v>
      </c>
      <c r="G27" s="7">
        <f t="shared" si="0"/>
        <v>102.60759609031464</v>
      </c>
      <c r="H27" s="7">
        <f t="shared" si="1"/>
        <v>93.16308271532152</v>
      </c>
      <c r="I27" s="7">
        <f t="shared" si="2"/>
        <v>-11.49240390968535</v>
      </c>
    </row>
    <row r="28" spans="1:9" s="15" customFormat="1" ht="22.5" customHeight="1">
      <c r="A28" s="25" t="s">
        <v>78</v>
      </c>
      <c r="B28" s="20" t="s">
        <v>62</v>
      </c>
      <c r="C28" s="54">
        <v>8297.1</v>
      </c>
      <c r="D28" s="45">
        <v>113.5</v>
      </c>
      <c r="E28" s="54">
        <v>8093.9</v>
      </c>
      <c r="F28" s="54">
        <v>8252.3</v>
      </c>
      <c r="G28" s="3">
        <f t="shared" si="0"/>
        <v>101.9570293677955</v>
      </c>
      <c r="H28" s="3">
        <f t="shared" si="1"/>
        <v>99.4600523074327</v>
      </c>
      <c r="I28" s="3">
        <f t="shared" si="2"/>
        <v>-11.5429706322045</v>
      </c>
    </row>
    <row r="29" spans="1:9" s="17" customFormat="1" ht="22.5" customHeight="1">
      <c r="A29" s="9" t="s">
        <v>64</v>
      </c>
      <c r="B29" s="26" t="s">
        <v>62</v>
      </c>
      <c r="C29" s="31">
        <f>C31+C33+C35</f>
        <v>17504.600000000002</v>
      </c>
      <c r="D29" s="31">
        <v>109</v>
      </c>
      <c r="E29" s="31">
        <f>E31+E33+E35</f>
        <v>19913.52</v>
      </c>
      <c r="F29" s="31">
        <f>F31+F33+F35</f>
        <v>31713.899999999998</v>
      </c>
      <c r="G29" s="11">
        <f t="shared" si="0"/>
        <v>159.25813216347484</v>
      </c>
      <c r="H29" s="11">
        <f t="shared" si="1"/>
        <v>181.17466266010075</v>
      </c>
      <c r="I29" s="11">
        <f t="shared" si="2"/>
        <v>50.25813216347484</v>
      </c>
    </row>
    <row r="30" spans="1:9" s="15" customFormat="1" ht="22.5" customHeight="1">
      <c r="A30" s="25" t="s">
        <v>78</v>
      </c>
      <c r="B30" s="20" t="s">
        <v>62</v>
      </c>
      <c r="C30" s="54">
        <f>C32+C34+C36</f>
        <v>15777.500000000002</v>
      </c>
      <c r="D30" s="54">
        <v>108</v>
      </c>
      <c r="E30" s="54">
        <f>E32+E34+E36</f>
        <v>18325.456</v>
      </c>
      <c r="F30" s="54">
        <f>F32+F34+F36</f>
        <v>29172.353</v>
      </c>
      <c r="G30" s="3">
        <f t="shared" si="0"/>
        <v>159.19032519572775</v>
      </c>
      <c r="H30" s="3">
        <f t="shared" si="1"/>
        <v>184.89845032482964</v>
      </c>
      <c r="I30" s="3">
        <f t="shared" si="2"/>
        <v>51.19032519572775</v>
      </c>
    </row>
    <row r="31" spans="1:9" s="16" customFormat="1" ht="22.5" customHeight="1">
      <c r="A31" s="22" t="s">
        <v>14</v>
      </c>
      <c r="B31" s="23" t="s">
        <v>62</v>
      </c>
      <c r="C31" s="47">
        <v>30.2</v>
      </c>
      <c r="D31" s="46">
        <v>450.7</v>
      </c>
      <c r="E31" s="47">
        <v>5.1</v>
      </c>
      <c r="F31" s="47">
        <v>12.1</v>
      </c>
      <c r="G31" s="7">
        <f t="shared" si="0"/>
        <v>237.2549019607843</v>
      </c>
      <c r="H31" s="7">
        <f t="shared" si="1"/>
        <v>40.06622516556291</v>
      </c>
      <c r="I31" s="7">
        <f t="shared" si="2"/>
        <v>-213.44509803921568</v>
      </c>
    </row>
    <row r="32" spans="1:9" s="15" customFormat="1" ht="22.5" customHeight="1">
      <c r="A32" s="25" t="s">
        <v>78</v>
      </c>
      <c r="B32" s="20" t="s">
        <v>62</v>
      </c>
      <c r="C32" s="54">
        <v>5.2</v>
      </c>
      <c r="D32" s="45">
        <v>108.3</v>
      </c>
      <c r="E32" s="54">
        <v>3.517</v>
      </c>
      <c r="F32" s="54">
        <v>8.41</v>
      </c>
      <c r="G32" s="3">
        <f t="shared" si="0"/>
        <v>239.1242536252488</v>
      </c>
      <c r="H32" s="3">
        <f t="shared" si="1"/>
        <v>161.73076923076923</v>
      </c>
      <c r="I32" s="3">
        <f t="shared" si="2"/>
        <v>130.8242536252488</v>
      </c>
    </row>
    <row r="33" spans="1:9" s="16" customFormat="1" ht="22.5" customHeight="1">
      <c r="A33" s="22" t="s">
        <v>15</v>
      </c>
      <c r="B33" s="23" t="s">
        <v>62</v>
      </c>
      <c r="C33" s="47">
        <v>16834</v>
      </c>
      <c r="D33" s="46">
        <v>108.9</v>
      </c>
      <c r="E33" s="47">
        <v>19603.4</v>
      </c>
      <c r="F33" s="47">
        <v>31365</v>
      </c>
      <c r="G33" s="7">
        <f t="shared" si="0"/>
        <v>159.99775549139434</v>
      </c>
      <c r="H33" s="7">
        <f t="shared" si="1"/>
        <v>186.31935368896282</v>
      </c>
      <c r="I33" s="7">
        <f t="shared" si="2"/>
        <v>51.09775549139434</v>
      </c>
    </row>
    <row r="34" spans="1:9" s="15" customFormat="1" ht="22.5" customHeight="1">
      <c r="A34" s="25" t="s">
        <v>78</v>
      </c>
      <c r="B34" s="20" t="s">
        <v>62</v>
      </c>
      <c r="C34" s="54">
        <v>15133.7</v>
      </c>
      <c r="D34" s="45">
        <v>108.1</v>
      </c>
      <c r="E34" s="54">
        <v>18017.833</v>
      </c>
      <c r="F34" s="54">
        <v>28828.106</v>
      </c>
      <c r="G34" s="3">
        <f t="shared" si="0"/>
        <v>159.99763123567635</v>
      </c>
      <c r="H34" s="3">
        <f t="shared" si="1"/>
        <v>190.48947712720616</v>
      </c>
      <c r="I34" s="3">
        <f t="shared" si="2"/>
        <v>51.89763123567636</v>
      </c>
    </row>
    <row r="35" spans="1:9" s="16" customFormat="1" ht="36" customHeight="1">
      <c r="A35" s="22" t="s">
        <v>16</v>
      </c>
      <c r="B35" s="23" t="s">
        <v>62</v>
      </c>
      <c r="C35" s="47">
        <v>640.4</v>
      </c>
      <c r="D35" s="46">
        <v>107.3</v>
      </c>
      <c r="E35" s="47">
        <v>305.02</v>
      </c>
      <c r="F35" s="47">
        <v>336.8</v>
      </c>
      <c r="G35" s="7">
        <f t="shared" si="0"/>
        <v>110.41898891875942</v>
      </c>
      <c r="H35" s="7">
        <f t="shared" si="1"/>
        <v>52.59212991880076</v>
      </c>
      <c r="I35" s="7">
        <f t="shared" si="2"/>
        <v>3.1189889187594275</v>
      </c>
    </row>
    <row r="36" spans="1:9" s="15" customFormat="1" ht="22.5" customHeight="1">
      <c r="A36" s="25" t="s">
        <v>78</v>
      </c>
      <c r="B36" s="20" t="s">
        <v>62</v>
      </c>
      <c r="C36" s="54">
        <v>638.6</v>
      </c>
      <c r="D36" s="45">
        <v>107.3</v>
      </c>
      <c r="E36" s="54">
        <v>304.106</v>
      </c>
      <c r="F36" s="54">
        <v>335.837</v>
      </c>
      <c r="G36" s="3">
        <f t="shared" si="0"/>
        <v>110.43419070981828</v>
      </c>
      <c r="H36" s="3">
        <f t="shared" si="1"/>
        <v>52.58957093642343</v>
      </c>
      <c r="I36" s="3">
        <f t="shared" si="2"/>
        <v>3.1341907098182844</v>
      </c>
    </row>
    <row r="37" spans="1:9" s="17" customFormat="1" ht="39" customHeight="1">
      <c r="A37" s="9" t="s">
        <v>17</v>
      </c>
      <c r="B37" s="13"/>
      <c r="C37" s="31"/>
      <c r="D37" s="33"/>
      <c r="E37" s="31"/>
      <c r="F37" s="31"/>
      <c r="G37" s="11"/>
      <c r="H37" s="11"/>
      <c r="I37" s="11"/>
    </row>
    <row r="38" spans="1:9" s="16" customFormat="1" ht="41.25" customHeight="1">
      <c r="A38" s="22" t="s">
        <v>6</v>
      </c>
      <c r="B38" s="27" t="s">
        <v>123</v>
      </c>
      <c r="C38" s="47">
        <v>187.07</v>
      </c>
      <c r="D38" s="32">
        <v>100.6</v>
      </c>
      <c r="E38" s="47">
        <v>46.054</v>
      </c>
      <c r="F38" s="47">
        <v>63.702</v>
      </c>
      <c r="G38" s="7">
        <f t="shared" si="0"/>
        <v>138.32023277022626</v>
      </c>
      <c r="H38" s="7">
        <f t="shared" si="1"/>
        <v>34.052493718928744</v>
      </c>
      <c r="I38" s="7">
        <f t="shared" si="2"/>
        <v>37.72023277022626</v>
      </c>
    </row>
    <row r="39" spans="1:9" s="15" customFormat="1" ht="21.75" customHeight="1">
      <c r="A39" s="25" t="s">
        <v>78</v>
      </c>
      <c r="B39" s="28" t="s">
        <v>123</v>
      </c>
      <c r="C39" s="54">
        <v>187.07</v>
      </c>
      <c r="D39" s="48">
        <v>100.6</v>
      </c>
      <c r="E39" s="54">
        <v>46.054</v>
      </c>
      <c r="F39" s="54">
        <v>63.702</v>
      </c>
      <c r="G39" s="3">
        <f t="shared" si="0"/>
        <v>138.32023277022626</v>
      </c>
      <c r="H39" s="3">
        <f t="shared" si="1"/>
        <v>34.052493718928744</v>
      </c>
      <c r="I39" s="3">
        <f t="shared" si="2"/>
        <v>37.72023277022626</v>
      </c>
    </row>
    <row r="40" spans="1:9" s="15" customFormat="1" ht="21.75" customHeight="1">
      <c r="A40" s="22" t="s">
        <v>162</v>
      </c>
      <c r="B40" s="27" t="s">
        <v>163</v>
      </c>
      <c r="C40" s="47">
        <v>144.6</v>
      </c>
      <c r="D40" s="32">
        <v>102.1</v>
      </c>
      <c r="E40" s="47">
        <v>141.264</v>
      </c>
      <c r="F40" s="47">
        <v>116.021</v>
      </c>
      <c r="G40" s="7">
        <f t="shared" si="0"/>
        <v>82.13062068184391</v>
      </c>
      <c r="H40" s="7">
        <f t="shared" si="1"/>
        <v>80.23582295988936</v>
      </c>
      <c r="I40" s="7">
        <f t="shared" si="2"/>
        <v>-19.969379318156086</v>
      </c>
    </row>
    <row r="41" spans="1:9" s="15" customFormat="1" ht="21.75" customHeight="1">
      <c r="A41" s="25" t="s">
        <v>78</v>
      </c>
      <c r="B41" s="28" t="s">
        <v>163</v>
      </c>
      <c r="C41" s="54">
        <v>144.6</v>
      </c>
      <c r="D41" s="48">
        <v>102.1</v>
      </c>
      <c r="E41" s="54">
        <v>141.264</v>
      </c>
      <c r="F41" s="54">
        <v>116.021</v>
      </c>
      <c r="G41" s="3">
        <f t="shared" si="0"/>
        <v>82.13062068184391</v>
      </c>
      <c r="H41" s="3">
        <f t="shared" si="1"/>
        <v>80.23582295988936</v>
      </c>
      <c r="I41" s="3">
        <f t="shared" si="2"/>
        <v>-19.969379318156086</v>
      </c>
    </row>
    <row r="42" spans="1:9" s="15" customFormat="1" ht="18.75" customHeight="1">
      <c r="A42" s="22" t="s">
        <v>168</v>
      </c>
      <c r="B42" s="27" t="s">
        <v>18</v>
      </c>
      <c r="C42" s="47">
        <v>0.07253</v>
      </c>
      <c r="D42" s="32">
        <v>102.3</v>
      </c>
      <c r="E42" s="47">
        <v>0.15</v>
      </c>
      <c r="F42" s="32">
        <v>0.177</v>
      </c>
      <c r="G42" s="7">
        <f>F42/E42*100</f>
        <v>118</v>
      </c>
      <c r="H42" s="7">
        <f>F42/C42*100</f>
        <v>244.03695022749207</v>
      </c>
      <c r="I42" s="7">
        <f>G42-D42</f>
        <v>15.700000000000003</v>
      </c>
    </row>
    <row r="43" spans="1:9" s="15" customFormat="1" ht="18.75" customHeight="1">
      <c r="A43" s="25" t="s">
        <v>78</v>
      </c>
      <c r="B43" s="28" t="s">
        <v>18</v>
      </c>
      <c r="C43" s="54">
        <v>0.07253</v>
      </c>
      <c r="D43" s="48">
        <v>102.3</v>
      </c>
      <c r="E43" s="54">
        <v>0.15</v>
      </c>
      <c r="F43" s="48">
        <v>0.177</v>
      </c>
      <c r="G43" s="3">
        <f>F43/E43*100</f>
        <v>118</v>
      </c>
      <c r="H43" s="3">
        <f>F43/C43*100</f>
        <v>244.03695022749207</v>
      </c>
      <c r="I43" s="3">
        <f>G43-D43</f>
        <v>15.700000000000003</v>
      </c>
    </row>
    <row r="44" spans="1:9" s="16" customFormat="1" ht="21" customHeight="1">
      <c r="A44" s="22" t="s">
        <v>169</v>
      </c>
      <c r="B44" s="27" t="s">
        <v>18</v>
      </c>
      <c r="C44" s="47">
        <v>4.29</v>
      </c>
      <c r="D44" s="32">
        <v>101.8</v>
      </c>
      <c r="E44" s="47">
        <v>3.683</v>
      </c>
      <c r="F44" s="47">
        <v>2.992</v>
      </c>
      <c r="G44" s="7">
        <f t="shared" si="0"/>
        <v>81.23812109693185</v>
      </c>
      <c r="H44" s="7">
        <f t="shared" si="1"/>
        <v>69.74358974358974</v>
      </c>
      <c r="I44" s="7">
        <f t="shared" si="2"/>
        <v>-20.56187890306815</v>
      </c>
    </row>
    <row r="45" spans="1:9" s="15" customFormat="1" ht="20.25" customHeight="1">
      <c r="A45" s="25" t="s">
        <v>78</v>
      </c>
      <c r="B45" s="28" t="s">
        <v>18</v>
      </c>
      <c r="C45" s="54">
        <v>3.267</v>
      </c>
      <c r="D45" s="48">
        <v>101.1</v>
      </c>
      <c r="E45" s="54">
        <v>3.051</v>
      </c>
      <c r="F45" s="54">
        <v>2.431</v>
      </c>
      <c r="G45" s="3">
        <f t="shared" si="0"/>
        <v>79.67879383808587</v>
      </c>
      <c r="H45" s="3">
        <f t="shared" si="1"/>
        <v>74.41077441077442</v>
      </c>
      <c r="I45" s="3">
        <f t="shared" si="2"/>
        <v>-21.421206161914128</v>
      </c>
    </row>
    <row r="46" spans="1:9" s="16" customFormat="1" ht="18" customHeight="1">
      <c r="A46" s="22" t="s">
        <v>170</v>
      </c>
      <c r="B46" s="27" t="s">
        <v>18</v>
      </c>
      <c r="C46" s="47">
        <v>0.035</v>
      </c>
      <c r="D46" s="32">
        <v>116.7</v>
      </c>
      <c r="E46" s="47">
        <v>0.0336</v>
      </c>
      <c r="F46" s="47">
        <v>0.0181</v>
      </c>
      <c r="G46" s="7">
        <f t="shared" si="0"/>
        <v>53.86904761904763</v>
      </c>
      <c r="H46" s="7">
        <f t="shared" si="1"/>
        <v>51.714285714285715</v>
      </c>
      <c r="I46" s="7">
        <f t="shared" si="2"/>
        <v>-62.830952380952375</v>
      </c>
    </row>
    <row r="47" spans="1:9" s="15" customFormat="1" ht="20.25" customHeight="1">
      <c r="A47" s="25" t="s">
        <v>78</v>
      </c>
      <c r="B47" s="28" t="s">
        <v>18</v>
      </c>
      <c r="C47" s="54">
        <v>0.035</v>
      </c>
      <c r="D47" s="48">
        <v>116.7</v>
      </c>
      <c r="E47" s="54">
        <v>0.0336</v>
      </c>
      <c r="F47" s="54">
        <v>0.0181</v>
      </c>
      <c r="G47" s="3">
        <f t="shared" si="0"/>
        <v>53.86904761904763</v>
      </c>
      <c r="H47" s="3">
        <f t="shared" si="1"/>
        <v>51.714285714285715</v>
      </c>
      <c r="I47" s="3">
        <f t="shared" si="2"/>
        <v>-62.830952380952375</v>
      </c>
    </row>
    <row r="48" spans="1:9" s="16" customFormat="1" ht="39" customHeight="1">
      <c r="A48" s="22" t="s">
        <v>171</v>
      </c>
      <c r="B48" s="27" t="s">
        <v>18</v>
      </c>
      <c r="C48" s="47">
        <v>4.5</v>
      </c>
      <c r="D48" s="32">
        <v>101.1</v>
      </c>
      <c r="E48" s="47">
        <v>4.213</v>
      </c>
      <c r="F48" s="47">
        <v>4.052</v>
      </c>
      <c r="G48" s="7">
        <f t="shared" si="0"/>
        <v>96.1784951341087</v>
      </c>
      <c r="H48" s="7">
        <f t="shared" si="1"/>
        <v>90.04444444444444</v>
      </c>
      <c r="I48" s="7">
        <f t="shared" si="2"/>
        <v>-4.921504865891293</v>
      </c>
    </row>
    <row r="49" spans="1:9" s="15" customFormat="1" ht="18" customHeight="1">
      <c r="A49" s="25" t="s">
        <v>78</v>
      </c>
      <c r="B49" s="28" t="s">
        <v>18</v>
      </c>
      <c r="C49" s="54">
        <v>0</v>
      </c>
      <c r="D49" s="48" t="s">
        <v>68</v>
      </c>
      <c r="E49" s="54">
        <v>0</v>
      </c>
      <c r="F49" s="54">
        <v>0</v>
      </c>
      <c r="G49" s="3" t="s">
        <v>68</v>
      </c>
      <c r="H49" s="3" t="s">
        <v>68</v>
      </c>
      <c r="I49" s="3" t="s">
        <v>68</v>
      </c>
    </row>
    <row r="50" spans="1:9" s="16" customFormat="1" ht="18" customHeight="1">
      <c r="A50" s="22" t="s">
        <v>172</v>
      </c>
      <c r="B50" s="27" t="s">
        <v>92</v>
      </c>
      <c r="C50" s="47">
        <v>17290</v>
      </c>
      <c r="D50" s="32">
        <v>111.4</v>
      </c>
      <c r="E50" s="47">
        <v>16681</v>
      </c>
      <c r="F50" s="47">
        <v>16859</v>
      </c>
      <c r="G50" s="7">
        <f t="shared" si="0"/>
        <v>101.06708230921409</v>
      </c>
      <c r="H50" s="7">
        <f t="shared" si="1"/>
        <v>97.50722961249278</v>
      </c>
      <c r="I50" s="7">
        <f t="shared" si="2"/>
        <v>-10.33291769078592</v>
      </c>
    </row>
    <row r="51" spans="1:9" s="15" customFormat="1" ht="18.75" customHeight="1">
      <c r="A51" s="25" t="s">
        <v>78</v>
      </c>
      <c r="B51" s="28" t="s">
        <v>92</v>
      </c>
      <c r="C51" s="54">
        <v>0</v>
      </c>
      <c r="D51" s="48" t="s">
        <v>68</v>
      </c>
      <c r="E51" s="54">
        <v>0</v>
      </c>
      <c r="F51" s="54">
        <v>0</v>
      </c>
      <c r="G51" s="3" t="s">
        <v>68</v>
      </c>
      <c r="H51" s="3" t="s">
        <v>68</v>
      </c>
      <c r="I51" s="3" t="s">
        <v>68</v>
      </c>
    </row>
    <row r="52" spans="1:9" s="16" customFormat="1" ht="18" customHeight="1">
      <c r="A52" s="22" t="s">
        <v>173</v>
      </c>
      <c r="B52" s="27" t="s">
        <v>18</v>
      </c>
      <c r="C52" s="47">
        <v>167.1</v>
      </c>
      <c r="D52" s="32">
        <v>101.3</v>
      </c>
      <c r="E52" s="47">
        <v>177.396</v>
      </c>
      <c r="F52" s="47">
        <v>86.697</v>
      </c>
      <c r="G52" s="7">
        <f t="shared" si="0"/>
        <v>48.87201515254008</v>
      </c>
      <c r="H52" s="7">
        <f t="shared" si="1"/>
        <v>51.88330341113107</v>
      </c>
      <c r="I52" s="7">
        <f t="shared" si="2"/>
        <v>-52.42798484745992</v>
      </c>
    </row>
    <row r="53" spans="1:9" s="15" customFormat="1" ht="20.25" customHeight="1">
      <c r="A53" s="25" t="s">
        <v>78</v>
      </c>
      <c r="B53" s="28" t="s">
        <v>18</v>
      </c>
      <c r="C53" s="54">
        <v>167.1</v>
      </c>
      <c r="D53" s="48">
        <v>101.3</v>
      </c>
      <c r="E53" s="54">
        <v>177.396</v>
      </c>
      <c r="F53" s="54">
        <v>55.397</v>
      </c>
      <c r="G53" s="3">
        <f t="shared" si="0"/>
        <v>31.22787436018851</v>
      </c>
      <c r="H53" s="3">
        <f t="shared" si="1"/>
        <v>33.152004787552364</v>
      </c>
      <c r="I53" s="3">
        <f t="shared" si="2"/>
        <v>-70.07212563981149</v>
      </c>
    </row>
    <row r="54" spans="1:9" s="16" customFormat="1" ht="19.5" customHeight="1">
      <c r="A54" s="22" t="s">
        <v>174</v>
      </c>
      <c r="B54" s="27" t="s">
        <v>19</v>
      </c>
      <c r="C54" s="47">
        <v>8.41</v>
      </c>
      <c r="D54" s="32">
        <v>100.5</v>
      </c>
      <c r="E54" s="47">
        <v>18.07</v>
      </c>
      <c r="F54" s="47">
        <v>5.16</v>
      </c>
      <c r="G54" s="7">
        <f t="shared" si="0"/>
        <v>28.555617044825677</v>
      </c>
      <c r="H54" s="7">
        <f t="shared" si="1"/>
        <v>61.35552913198573</v>
      </c>
      <c r="I54" s="7">
        <f t="shared" si="2"/>
        <v>-71.94438295517432</v>
      </c>
    </row>
    <row r="55" spans="1:9" s="15" customFormat="1" ht="18.75" customHeight="1">
      <c r="A55" s="25" t="s">
        <v>78</v>
      </c>
      <c r="B55" s="28" t="s">
        <v>19</v>
      </c>
      <c r="C55" s="54">
        <v>8.41</v>
      </c>
      <c r="D55" s="48">
        <v>100.5</v>
      </c>
      <c r="E55" s="54">
        <v>18.07</v>
      </c>
      <c r="F55" s="54">
        <v>5.16</v>
      </c>
      <c r="G55" s="3">
        <f t="shared" si="0"/>
        <v>28.555617044825677</v>
      </c>
      <c r="H55" s="3">
        <f t="shared" si="1"/>
        <v>61.35552913198573</v>
      </c>
      <c r="I55" s="3">
        <f t="shared" si="2"/>
        <v>-71.94438295517432</v>
      </c>
    </row>
    <row r="56" spans="1:9" s="16" customFormat="1" ht="20.25" customHeight="1">
      <c r="A56" s="22" t="s">
        <v>175</v>
      </c>
      <c r="B56" s="27" t="s">
        <v>19</v>
      </c>
      <c r="C56" s="47">
        <v>79.7</v>
      </c>
      <c r="D56" s="32">
        <v>101.686</v>
      </c>
      <c r="E56" s="47">
        <v>78.861</v>
      </c>
      <c r="F56" s="47">
        <v>117.49</v>
      </c>
      <c r="G56" s="7">
        <f t="shared" si="0"/>
        <v>148.98365478500145</v>
      </c>
      <c r="H56" s="7">
        <f t="shared" si="1"/>
        <v>147.41530740276033</v>
      </c>
      <c r="I56" s="7">
        <f t="shared" si="2"/>
        <v>47.29765478500144</v>
      </c>
    </row>
    <row r="57" spans="1:9" s="15" customFormat="1" ht="19.5" customHeight="1">
      <c r="A57" s="25" t="s">
        <v>78</v>
      </c>
      <c r="B57" s="28" t="s">
        <v>19</v>
      </c>
      <c r="C57" s="54">
        <v>70.5</v>
      </c>
      <c r="D57" s="48">
        <v>101.8</v>
      </c>
      <c r="E57" s="54">
        <v>89.77</v>
      </c>
      <c r="F57" s="54">
        <v>106.49</v>
      </c>
      <c r="G57" s="3">
        <f t="shared" si="0"/>
        <v>118.62537596078869</v>
      </c>
      <c r="H57" s="3">
        <f t="shared" si="1"/>
        <v>151.0496453900709</v>
      </c>
      <c r="I57" s="3">
        <f t="shared" si="2"/>
        <v>16.82537596078869</v>
      </c>
    </row>
    <row r="58" spans="1:9" s="16" customFormat="1" ht="18.75" customHeight="1">
      <c r="A58" s="22" t="s">
        <v>176</v>
      </c>
      <c r="B58" s="27" t="s">
        <v>19</v>
      </c>
      <c r="C58" s="47">
        <v>16.82</v>
      </c>
      <c r="D58" s="32">
        <v>184.2</v>
      </c>
      <c r="E58" s="47">
        <v>5.37</v>
      </c>
      <c r="F58" s="47">
        <v>4.4</v>
      </c>
      <c r="G58" s="7">
        <f t="shared" si="0"/>
        <v>81.9366852886406</v>
      </c>
      <c r="H58" s="7">
        <f t="shared" si="1"/>
        <v>26.159334126040427</v>
      </c>
      <c r="I58" s="7">
        <f t="shared" si="2"/>
        <v>-102.26331471135939</v>
      </c>
    </row>
    <row r="59" spans="1:9" s="15" customFormat="1" ht="20.25" customHeight="1">
      <c r="A59" s="25" t="s">
        <v>78</v>
      </c>
      <c r="B59" s="28" t="s">
        <v>19</v>
      </c>
      <c r="C59" s="54">
        <v>12.12</v>
      </c>
      <c r="D59" s="48">
        <v>267.5</v>
      </c>
      <c r="E59" s="54">
        <v>0</v>
      </c>
      <c r="F59" s="54">
        <v>0</v>
      </c>
      <c r="G59" s="3" t="s">
        <v>68</v>
      </c>
      <c r="H59" s="3">
        <f t="shared" si="1"/>
        <v>0</v>
      </c>
      <c r="I59" s="3" t="s">
        <v>68</v>
      </c>
    </row>
    <row r="60" spans="1:9" s="16" customFormat="1" ht="23.25" customHeight="1">
      <c r="A60" s="22" t="s">
        <v>177</v>
      </c>
      <c r="B60" s="27" t="s">
        <v>19</v>
      </c>
      <c r="C60" s="47">
        <v>860.61</v>
      </c>
      <c r="D60" s="32">
        <v>113.7</v>
      </c>
      <c r="E60" s="47">
        <v>1037.56</v>
      </c>
      <c r="F60" s="47">
        <v>1398.18</v>
      </c>
      <c r="G60" s="7">
        <f t="shared" si="0"/>
        <v>134.75654419985352</v>
      </c>
      <c r="H60" s="7">
        <f t="shared" si="1"/>
        <v>162.4638337923101</v>
      </c>
      <c r="I60" s="7">
        <f t="shared" si="2"/>
        <v>21.05654419985352</v>
      </c>
    </row>
    <row r="61" spans="1:9" s="15" customFormat="1" ht="18" customHeight="1">
      <c r="A61" s="25" t="s">
        <v>78</v>
      </c>
      <c r="B61" s="28" t="s">
        <v>19</v>
      </c>
      <c r="C61" s="54">
        <v>860.61</v>
      </c>
      <c r="D61" s="48">
        <v>113.7</v>
      </c>
      <c r="E61" s="54">
        <v>1037.56</v>
      </c>
      <c r="F61" s="54">
        <v>1398.18</v>
      </c>
      <c r="G61" s="3">
        <f t="shared" si="0"/>
        <v>134.75654419985352</v>
      </c>
      <c r="H61" s="3">
        <f t="shared" si="1"/>
        <v>162.4638337923101</v>
      </c>
      <c r="I61" s="3">
        <f t="shared" si="2"/>
        <v>21.05654419985352</v>
      </c>
    </row>
    <row r="62" spans="1:9" s="16" customFormat="1" ht="22.5" customHeight="1">
      <c r="A62" s="22" t="s">
        <v>178</v>
      </c>
      <c r="B62" s="27" t="s">
        <v>19</v>
      </c>
      <c r="C62" s="47">
        <v>7364.98</v>
      </c>
      <c r="D62" s="32">
        <v>102.7</v>
      </c>
      <c r="E62" s="47">
        <v>6933.37</v>
      </c>
      <c r="F62" s="47">
        <v>9289.31</v>
      </c>
      <c r="G62" s="7">
        <f t="shared" si="0"/>
        <v>133.9797241456896</v>
      </c>
      <c r="H62" s="7">
        <f t="shared" si="1"/>
        <v>126.12810896974602</v>
      </c>
      <c r="I62" s="7">
        <f t="shared" si="2"/>
        <v>31.2797241456896</v>
      </c>
    </row>
    <row r="63" spans="1:9" s="15" customFormat="1" ht="18.75" customHeight="1">
      <c r="A63" s="25" t="s">
        <v>78</v>
      </c>
      <c r="B63" s="28" t="s">
        <v>19</v>
      </c>
      <c r="C63" s="54">
        <v>5765.48</v>
      </c>
      <c r="D63" s="48">
        <v>100.5</v>
      </c>
      <c r="E63" s="54">
        <v>5684.25</v>
      </c>
      <c r="F63" s="54">
        <v>8177.02</v>
      </c>
      <c r="G63" s="3">
        <f t="shared" si="0"/>
        <v>143.85398249549192</v>
      </c>
      <c r="H63" s="3">
        <f t="shared" si="1"/>
        <v>141.82721993658814</v>
      </c>
      <c r="I63" s="3">
        <f t="shared" si="2"/>
        <v>43.35398249549192</v>
      </c>
    </row>
    <row r="64" spans="1:9" s="16" customFormat="1" ht="21.75" customHeight="1">
      <c r="A64" s="22" t="s">
        <v>179</v>
      </c>
      <c r="B64" s="27" t="s">
        <v>19</v>
      </c>
      <c r="C64" s="47">
        <v>14.88</v>
      </c>
      <c r="D64" s="32">
        <v>125</v>
      </c>
      <c r="E64" s="47">
        <v>6.7</v>
      </c>
      <c r="F64" s="47">
        <v>3.75</v>
      </c>
      <c r="G64" s="7">
        <f t="shared" si="0"/>
        <v>55.970149253731336</v>
      </c>
      <c r="H64" s="7">
        <f t="shared" si="1"/>
        <v>25.201612903225808</v>
      </c>
      <c r="I64" s="7">
        <f t="shared" si="2"/>
        <v>-69.02985074626866</v>
      </c>
    </row>
    <row r="65" spans="1:9" s="15" customFormat="1" ht="21" customHeight="1">
      <c r="A65" s="25" t="s">
        <v>78</v>
      </c>
      <c r="B65" s="28" t="s">
        <v>19</v>
      </c>
      <c r="C65" s="54">
        <v>14.88</v>
      </c>
      <c r="D65" s="48">
        <v>125</v>
      </c>
      <c r="E65" s="54">
        <v>6.7</v>
      </c>
      <c r="F65" s="54">
        <v>3.75</v>
      </c>
      <c r="G65" s="3">
        <f t="shared" si="0"/>
        <v>55.970149253731336</v>
      </c>
      <c r="H65" s="3">
        <f t="shared" si="1"/>
        <v>25.201612903225808</v>
      </c>
      <c r="I65" s="3">
        <f t="shared" si="2"/>
        <v>-69.02985074626866</v>
      </c>
    </row>
    <row r="66" spans="1:9" s="15" customFormat="1" ht="21" customHeight="1">
      <c r="A66" s="22" t="s">
        <v>180</v>
      </c>
      <c r="B66" s="27" t="s">
        <v>19</v>
      </c>
      <c r="C66" s="47">
        <v>7.13</v>
      </c>
      <c r="D66" s="32">
        <v>32</v>
      </c>
      <c r="E66" s="47">
        <v>13.69</v>
      </c>
      <c r="F66" s="47">
        <v>10.33</v>
      </c>
      <c r="G66" s="7">
        <f t="shared" si="0"/>
        <v>75.45653761869978</v>
      </c>
      <c r="H66" s="7">
        <f t="shared" si="1"/>
        <v>144.88078541374475</v>
      </c>
      <c r="I66" s="7">
        <f t="shared" si="2"/>
        <v>43.456537618699784</v>
      </c>
    </row>
    <row r="67" spans="1:9" s="15" customFormat="1" ht="21" customHeight="1">
      <c r="A67" s="25" t="s">
        <v>78</v>
      </c>
      <c r="B67" s="28" t="s">
        <v>19</v>
      </c>
      <c r="C67" s="54">
        <v>7.13</v>
      </c>
      <c r="D67" s="48">
        <v>32</v>
      </c>
      <c r="E67" s="54">
        <v>13.69</v>
      </c>
      <c r="F67" s="54">
        <v>10.33</v>
      </c>
      <c r="G67" s="3">
        <f t="shared" si="0"/>
        <v>75.45653761869978</v>
      </c>
      <c r="H67" s="3">
        <f t="shared" si="1"/>
        <v>144.88078541374475</v>
      </c>
      <c r="I67" s="3">
        <f t="shared" si="2"/>
        <v>43.456537618699784</v>
      </c>
    </row>
    <row r="68" spans="1:9" s="16" customFormat="1" ht="37.5" customHeight="1">
      <c r="A68" s="22" t="s">
        <v>181</v>
      </c>
      <c r="B68" s="27" t="s">
        <v>19</v>
      </c>
      <c r="C68" s="47">
        <v>1182.06</v>
      </c>
      <c r="D68" s="32">
        <v>105.3</v>
      </c>
      <c r="E68" s="47">
        <v>1188.88</v>
      </c>
      <c r="F68" s="47">
        <v>1554.86</v>
      </c>
      <c r="G68" s="7">
        <f>F68/E68*100</f>
        <v>130.78359464369825</v>
      </c>
      <c r="H68" s="7">
        <f>F68/C68*100</f>
        <v>131.53816219142854</v>
      </c>
      <c r="I68" s="7">
        <f>G68-D68</f>
        <v>25.483594643698254</v>
      </c>
    </row>
    <row r="69" spans="1:9" s="15" customFormat="1" ht="21" customHeight="1">
      <c r="A69" s="25" t="s">
        <v>78</v>
      </c>
      <c r="B69" s="28" t="s">
        <v>19</v>
      </c>
      <c r="C69" s="54">
        <v>586.56</v>
      </c>
      <c r="D69" s="48">
        <v>102.5</v>
      </c>
      <c r="E69" s="54">
        <v>687.62</v>
      </c>
      <c r="F69" s="54">
        <v>1177.66</v>
      </c>
      <c r="G69" s="3">
        <f>F69/E69*100</f>
        <v>171.2661062796312</v>
      </c>
      <c r="H69" s="3">
        <f>F69/C69*100</f>
        <v>200.77400436442994</v>
      </c>
      <c r="I69" s="3">
        <f>G69-D69</f>
        <v>68.7661062796312</v>
      </c>
    </row>
    <row r="70" spans="1:9" s="16" customFormat="1" ht="37.5" customHeight="1">
      <c r="A70" s="22" t="s">
        <v>182</v>
      </c>
      <c r="B70" s="27" t="s">
        <v>19</v>
      </c>
      <c r="C70" s="47">
        <v>205.2</v>
      </c>
      <c r="D70" s="32">
        <v>106.2</v>
      </c>
      <c r="E70" s="47">
        <v>155.98</v>
      </c>
      <c r="F70" s="47">
        <v>145.34</v>
      </c>
      <c r="G70" s="7">
        <f>F70/E70*100</f>
        <v>93.1786126426465</v>
      </c>
      <c r="H70" s="7">
        <f>F70/C70*100</f>
        <v>70.82846003898636</v>
      </c>
      <c r="I70" s="7">
        <f>G70-D70</f>
        <v>-13.021387357353504</v>
      </c>
    </row>
    <row r="71" spans="1:9" s="15" customFormat="1" ht="21" customHeight="1">
      <c r="A71" s="25" t="s">
        <v>78</v>
      </c>
      <c r="B71" s="28" t="s">
        <v>19</v>
      </c>
      <c r="C71" s="54">
        <v>193</v>
      </c>
      <c r="D71" s="48">
        <v>106.6</v>
      </c>
      <c r="E71" s="54">
        <v>140.28</v>
      </c>
      <c r="F71" s="54">
        <v>136.64</v>
      </c>
      <c r="G71" s="3">
        <f>F71/E71*100</f>
        <v>97.40518962075846</v>
      </c>
      <c r="H71" s="3">
        <f>F71/C71*100</f>
        <v>70.79792746113989</v>
      </c>
      <c r="I71" s="3">
        <f>G71-D71</f>
        <v>-9.194810379241531</v>
      </c>
    </row>
    <row r="72" spans="1:9" s="17" customFormat="1" ht="56.25" customHeight="1">
      <c r="A72" s="9" t="s">
        <v>128</v>
      </c>
      <c r="B72" s="26" t="s">
        <v>98</v>
      </c>
      <c r="C72" s="31">
        <v>7017.84</v>
      </c>
      <c r="D72" s="33">
        <v>100</v>
      </c>
      <c r="E72" s="31">
        <v>6082.214</v>
      </c>
      <c r="F72" s="31">
        <v>7354.6</v>
      </c>
      <c r="G72" s="11">
        <f t="shared" si="0"/>
        <v>120.9197834867369</v>
      </c>
      <c r="H72" s="11">
        <f t="shared" si="1"/>
        <v>104.7986274979196</v>
      </c>
      <c r="I72" s="11">
        <f t="shared" si="2"/>
        <v>20.919783486736904</v>
      </c>
    </row>
    <row r="73" spans="1:9" s="15" customFormat="1" ht="40.5" customHeight="1">
      <c r="A73" s="25" t="s">
        <v>118</v>
      </c>
      <c r="B73" s="20" t="s">
        <v>98</v>
      </c>
      <c r="C73" s="54">
        <v>3782</v>
      </c>
      <c r="D73" s="48">
        <v>105</v>
      </c>
      <c r="E73" s="54">
        <v>3467.656</v>
      </c>
      <c r="F73" s="54">
        <v>3928.9</v>
      </c>
      <c r="G73" s="3">
        <f t="shared" si="0"/>
        <v>113.30131939269639</v>
      </c>
      <c r="H73" s="3">
        <f t="shared" si="1"/>
        <v>103.8841882601798</v>
      </c>
      <c r="I73" s="3">
        <f t="shared" si="2"/>
        <v>8.301319392696385</v>
      </c>
    </row>
    <row r="74" spans="1:9" s="15" customFormat="1" ht="39.75" customHeight="1">
      <c r="A74" s="25" t="s">
        <v>119</v>
      </c>
      <c r="B74" s="20" t="s">
        <v>98</v>
      </c>
      <c r="C74" s="54">
        <v>2439.5</v>
      </c>
      <c r="D74" s="48">
        <v>103.8</v>
      </c>
      <c r="E74" s="54">
        <v>2832.18</v>
      </c>
      <c r="F74" s="54">
        <v>3464.434</v>
      </c>
      <c r="G74" s="3">
        <f aca="true" t="shared" si="3" ref="G74:G133">F74/E74*100</f>
        <v>122.32393421322092</v>
      </c>
      <c r="H74" s="3">
        <f aca="true" t="shared" si="4" ref="H74:H133">F74/C74*100</f>
        <v>142.0141012502562</v>
      </c>
      <c r="I74" s="3">
        <f aca="true" t="shared" si="5" ref="I74:I133">G74-D74</f>
        <v>18.523934213220926</v>
      </c>
    </row>
    <row r="75" spans="1:9" s="15" customFormat="1" ht="36" customHeight="1">
      <c r="A75" s="25" t="s">
        <v>121</v>
      </c>
      <c r="B75" s="20" t="s">
        <v>98</v>
      </c>
      <c r="C75" s="54">
        <v>1475.6</v>
      </c>
      <c r="D75" s="48">
        <v>113.9</v>
      </c>
      <c r="E75" s="54">
        <v>871.048</v>
      </c>
      <c r="F75" s="54">
        <v>1624.5</v>
      </c>
      <c r="G75" s="3">
        <f t="shared" si="3"/>
        <v>186.4994810848541</v>
      </c>
      <c r="H75" s="3">
        <f t="shared" si="4"/>
        <v>110.09081051775549</v>
      </c>
      <c r="I75" s="3">
        <f t="shared" si="5"/>
        <v>72.59948108485409</v>
      </c>
    </row>
    <row r="76" spans="1:9" s="15" customFormat="1" ht="39" customHeight="1">
      <c r="A76" s="25" t="s">
        <v>120</v>
      </c>
      <c r="B76" s="20" t="s">
        <v>98</v>
      </c>
      <c r="C76" s="54">
        <v>1760.2</v>
      </c>
      <c r="D76" s="48">
        <v>111.5</v>
      </c>
      <c r="E76" s="54">
        <v>1743.51</v>
      </c>
      <c r="F76" s="54">
        <v>1801.2</v>
      </c>
      <c r="G76" s="3">
        <f t="shared" si="3"/>
        <v>103.30884250735586</v>
      </c>
      <c r="H76" s="3">
        <f t="shared" si="4"/>
        <v>102.32928076354959</v>
      </c>
      <c r="I76" s="3">
        <f t="shared" si="5"/>
        <v>-8.191157492644138</v>
      </c>
    </row>
    <row r="77" spans="1:9" s="1" customFormat="1" ht="36.75" customHeight="1">
      <c r="A77" s="22" t="s">
        <v>93</v>
      </c>
      <c r="B77" s="29" t="s">
        <v>94</v>
      </c>
      <c r="C77" s="47">
        <v>16699</v>
      </c>
      <c r="D77" s="47">
        <v>100.1</v>
      </c>
      <c r="E77" s="47">
        <v>17844</v>
      </c>
      <c r="F77" s="47">
        <v>17750</v>
      </c>
      <c r="G77" s="7">
        <f t="shared" si="3"/>
        <v>99.4732122842412</v>
      </c>
      <c r="H77" s="7">
        <f t="shared" si="4"/>
        <v>106.2937900473082</v>
      </c>
      <c r="I77" s="7">
        <f t="shared" si="5"/>
        <v>-0.6267877157587947</v>
      </c>
    </row>
    <row r="78" spans="1:9" s="18" customFormat="1" ht="37.5" customHeight="1">
      <c r="A78" s="30" t="s">
        <v>1</v>
      </c>
      <c r="B78" s="49"/>
      <c r="C78" s="56"/>
      <c r="D78" s="50"/>
      <c r="E78" s="56"/>
      <c r="F78" s="56"/>
      <c r="G78" s="51"/>
      <c r="H78" s="51"/>
      <c r="I78" s="51"/>
    </row>
    <row r="79" spans="1:9" s="16" customFormat="1" ht="21.75" customHeight="1">
      <c r="A79" s="22" t="s">
        <v>20</v>
      </c>
      <c r="B79" s="27" t="s">
        <v>18</v>
      </c>
      <c r="C79" s="47">
        <v>57.9</v>
      </c>
      <c r="D79" s="47">
        <v>78.2</v>
      </c>
      <c r="E79" s="47">
        <v>51</v>
      </c>
      <c r="F79" s="47">
        <v>64</v>
      </c>
      <c r="G79" s="7">
        <f t="shared" si="3"/>
        <v>125.49019607843137</v>
      </c>
      <c r="H79" s="7">
        <f t="shared" si="4"/>
        <v>110.53540587219344</v>
      </c>
      <c r="I79" s="7">
        <f t="shared" si="5"/>
        <v>47.290196078431364</v>
      </c>
    </row>
    <row r="80" spans="1:9" s="15" customFormat="1" ht="18" customHeight="1">
      <c r="A80" s="25" t="s">
        <v>79</v>
      </c>
      <c r="B80" s="28" t="s">
        <v>18</v>
      </c>
      <c r="C80" s="54">
        <v>14.1</v>
      </c>
      <c r="D80" s="54">
        <v>63.8</v>
      </c>
      <c r="E80" s="54">
        <v>23.4</v>
      </c>
      <c r="F80" s="54">
        <v>29.1</v>
      </c>
      <c r="G80" s="3">
        <f t="shared" si="3"/>
        <v>124.35897435897438</v>
      </c>
      <c r="H80" s="3">
        <f t="shared" si="4"/>
        <v>206.38297872340425</v>
      </c>
      <c r="I80" s="3">
        <f t="shared" si="5"/>
        <v>60.55897435897438</v>
      </c>
    </row>
    <row r="81" spans="1:9" s="15" customFormat="1" ht="18" customHeight="1">
      <c r="A81" s="25" t="s">
        <v>80</v>
      </c>
      <c r="B81" s="28" t="s">
        <v>18</v>
      </c>
      <c r="C81" s="54">
        <v>42.8</v>
      </c>
      <c r="D81" s="54">
        <v>84.9</v>
      </c>
      <c r="E81" s="54">
        <v>26.5</v>
      </c>
      <c r="F81" s="54">
        <v>33.9</v>
      </c>
      <c r="G81" s="3">
        <f t="shared" si="3"/>
        <v>127.92452830188678</v>
      </c>
      <c r="H81" s="3">
        <f t="shared" si="4"/>
        <v>79.20560747663552</v>
      </c>
      <c r="I81" s="3">
        <f t="shared" si="5"/>
        <v>43.024528301886775</v>
      </c>
    </row>
    <row r="82" spans="1:9" s="15" customFormat="1" ht="18" customHeight="1">
      <c r="A82" s="25" t="s">
        <v>81</v>
      </c>
      <c r="B82" s="28" t="s">
        <v>18</v>
      </c>
      <c r="C82" s="54">
        <v>1</v>
      </c>
      <c r="D82" s="54">
        <v>66.7</v>
      </c>
      <c r="E82" s="54">
        <v>1.1</v>
      </c>
      <c r="F82" s="54">
        <v>1.1</v>
      </c>
      <c r="G82" s="3">
        <f t="shared" si="3"/>
        <v>100</v>
      </c>
      <c r="H82" s="3">
        <f t="shared" si="4"/>
        <v>110.00000000000001</v>
      </c>
      <c r="I82" s="3">
        <f t="shared" si="5"/>
        <v>33.3</v>
      </c>
    </row>
    <row r="83" spans="1:9" s="16" customFormat="1" ht="18" customHeight="1">
      <c r="A83" s="22" t="s">
        <v>21</v>
      </c>
      <c r="B83" s="27" t="s">
        <v>18</v>
      </c>
      <c r="C83" s="47">
        <f>C84+C85+C86</f>
        <v>7.6</v>
      </c>
      <c r="D83" s="47">
        <v>100</v>
      </c>
      <c r="E83" s="47">
        <v>8.5</v>
      </c>
      <c r="F83" s="47">
        <f>F84+F85+F86</f>
        <v>8</v>
      </c>
      <c r="G83" s="7">
        <f t="shared" si="3"/>
        <v>94.11764705882352</v>
      </c>
      <c r="H83" s="7">
        <f t="shared" si="4"/>
        <v>105.26315789473684</v>
      </c>
      <c r="I83" s="7">
        <f t="shared" si="5"/>
        <v>-5.882352941176478</v>
      </c>
    </row>
    <row r="84" spans="1:9" s="15" customFormat="1" ht="18" customHeight="1">
      <c r="A84" s="25" t="s">
        <v>79</v>
      </c>
      <c r="B84" s="28" t="s">
        <v>18</v>
      </c>
      <c r="C84" s="54">
        <v>7.6</v>
      </c>
      <c r="D84" s="54">
        <v>100</v>
      </c>
      <c r="E84" s="54">
        <v>8.5</v>
      </c>
      <c r="F84" s="54">
        <v>8</v>
      </c>
      <c r="G84" s="3">
        <f t="shared" si="3"/>
        <v>94.11764705882352</v>
      </c>
      <c r="H84" s="3">
        <f t="shared" si="4"/>
        <v>105.26315789473684</v>
      </c>
      <c r="I84" s="3">
        <f t="shared" si="5"/>
        <v>-5.882352941176478</v>
      </c>
    </row>
    <row r="85" spans="1:9" s="15" customFormat="1" ht="18" customHeight="1">
      <c r="A85" s="25" t="s">
        <v>80</v>
      </c>
      <c r="B85" s="28" t="s">
        <v>18</v>
      </c>
      <c r="C85" s="54">
        <v>0</v>
      </c>
      <c r="D85" s="54" t="s">
        <v>68</v>
      </c>
      <c r="E85" s="54">
        <v>0</v>
      </c>
      <c r="F85" s="54">
        <v>0</v>
      </c>
      <c r="G85" s="3" t="s">
        <v>68</v>
      </c>
      <c r="H85" s="3" t="s">
        <v>68</v>
      </c>
      <c r="I85" s="3" t="s">
        <v>68</v>
      </c>
    </row>
    <row r="86" spans="1:9" s="15" customFormat="1" ht="18" customHeight="1">
      <c r="A86" s="25" t="s">
        <v>81</v>
      </c>
      <c r="B86" s="28" t="s">
        <v>18</v>
      </c>
      <c r="C86" s="54">
        <v>0</v>
      </c>
      <c r="D86" s="54" t="s">
        <v>68</v>
      </c>
      <c r="E86" s="54">
        <v>0</v>
      </c>
      <c r="F86" s="54">
        <v>0</v>
      </c>
      <c r="G86" s="3" t="s">
        <v>68</v>
      </c>
      <c r="H86" s="3" t="s">
        <v>68</v>
      </c>
      <c r="I86" s="3" t="s">
        <v>68</v>
      </c>
    </row>
    <row r="87" spans="1:9" s="16" customFormat="1" ht="18" customHeight="1">
      <c r="A87" s="22" t="s">
        <v>124</v>
      </c>
      <c r="B87" s="27" t="s">
        <v>18</v>
      </c>
      <c r="C87" s="47">
        <v>1.1</v>
      </c>
      <c r="D87" s="54" t="s">
        <v>68</v>
      </c>
      <c r="E87" s="47">
        <f>E88+E89+E90</f>
        <v>0.1</v>
      </c>
      <c r="F87" s="47">
        <f>F88+F89+F90</f>
        <v>0.2</v>
      </c>
      <c r="G87" s="7">
        <f t="shared" si="3"/>
        <v>200</v>
      </c>
      <c r="H87" s="7">
        <f t="shared" si="4"/>
        <v>18.181818181818183</v>
      </c>
      <c r="I87" s="7" t="s">
        <v>68</v>
      </c>
    </row>
    <row r="88" spans="1:9" s="15" customFormat="1" ht="18" customHeight="1">
      <c r="A88" s="25" t="s">
        <v>79</v>
      </c>
      <c r="B88" s="28" t="s">
        <v>18</v>
      </c>
      <c r="C88" s="54">
        <v>0</v>
      </c>
      <c r="D88" s="54" t="s">
        <v>68</v>
      </c>
      <c r="E88" s="54">
        <v>0</v>
      </c>
      <c r="F88" s="54">
        <v>0</v>
      </c>
      <c r="G88" s="3" t="s">
        <v>68</v>
      </c>
      <c r="H88" s="3" t="s">
        <v>68</v>
      </c>
      <c r="I88" s="3" t="s">
        <v>68</v>
      </c>
    </row>
    <row r="89" spans="1:9" s="15" customFormat="1" ht="18" customHeight="1">
      <c r="A89" s="25" t="s">
        <v>80</v>
      </c>
      <c r="B89" s="28" t="s">
        <v>18</v>
      </c>
      <c r="C89" s="54">
        <v>1.1</v>
      </c>
      <c r="D89" s="54" t="s">
        <v>68</v>
      </c>
      <c r="E89" s="54">
        <v>0.1</v>
      </c>
      <c r="F89" s="54">
        <v>0.2</v>
      </c>
      <c r="G89" s="3">
        <f t="shared" si="3"/>
        <v>200</v>
      </c>
      <c r="H89" s="3">
        <f t="shared" si="4"/>
        <v>18.181818181818183</v>
      </c>
      <c r="I89" s="3" t="s">
        <v>68</v>
      </c>
    </row>
    <row r="90" spans="1:9" s="15" customFormat="1" ht="18" customHeight="1">
      <c r="A90" s="25" t="s">
        <v>81</v>
      </c>
      <c r="B90" s="28" t="s">
        <v>18</v>
      </c>
      <c r="C90" s="54">
        <v>0</v>
      </c>
      <c r="D90" s="54" t="s">
        <v>68</v>
      </c>
      <c r="E90" s="54">
        <v>0</v>
      </c>
      <c r="F90" s="54">
        <v>0</v>
      </c>
      <c r="G90" s="3" t="s">
        <v>68</v>
      </c>
      <c r="H90" s="3" t="s">
        <v>68</v>
      </c>
      <c r="I90" s="3" t="s">
        <v>68</v>
      </c>
    </row>
    <row r="91" spans="1:9" s="16" customFormat="1" ht="18" customHeight="1">
      <c r="A91" s="22" t="s">
        <v>76</v>
      </c>
      <c r="B91" s="27" t="s">
        <v>18</v>
      </c>
      <c r="C91" s="47">
        <f>C92+C93+C94</f>
        <v>5.3999999999999995</v>
      </c>
      <c r="D91" s="47">
        <v>55.1</v>
      </c>
      <c r="E91" s="47">
        <f>E92+E93+E94</f>
        <v>6.999999999999999</v>
      </c>
      <c r="F91" s="47">
        <f>F92+F93+F94</f>
        <v>2.2</v>
      </c>
      <c r="G91" s="7">
        <f t="shared" si="3"/>
        <v>31.428571428571434</v>
      </c>
      <c r="H91" s="7">
        <f t="shared" si="4"/>
        <v>40.74074074074075</v>
      </c>
      <c r="I91" s="7">
        <f t="shared" si="5"/>
        <v>-23.671428571428567</v>
      </c>
    </row>
    <row r="92" spans="1:9" s="15" customFormat="1" ht="18" customHeight="1">
      <c r="A92" s="25" t="s">
        <v>79</v>
      </c>
      <c r="B92" s="28" t="s">
        <v>18</v>
      </c>
      <c r="C92" s="54">
        <v>0.5</v>
      </c>
      <c r="D92" s="54">
        <v>7.1</v>
      </c>
      <c r="E92" s="54">
        <v>4.3</v>
      </c>
      <c r="F92" s="54">
        <v>0.3</v>
      </c>
      <c r="G92" s="3">
        <f t="shared" si="3"/>
        <v>6.976744186046512</v>
      </c>
      <c r="H92" s="3">
        <f t="shared" si="4"/>
        <v>60</v>
      </c>
      <c r="I92" s="3">
        <f t="shared" si="5"/>
        <v>-0.12325581395348806</v>
      </c>
    </row>
    <row r="93" spans="1:9" s="15" customFormat="1" ht="18" customHeight="1">
      <c r="A93" s="25" t="s">
        <v>80</v>
      </c>
      <c r="B93" s="28" t="s">
        <v>18</v>
      </c>
      <c r="C93" s="54">
        <v>4.3</v>
      </c>
      <c r="D93" s="54">
        <v>179.2</v>
      </c>
      <c r="E93" s="54">
        <v>2.4</v>
      </c>
      <c r="F93" s="54">
        <v>1.7</v>
      </c>
      <c r="G93" s="3">
        <f t="shared" si="3"/>
        <v>70.83333333333334</v>
      </c>
      <c r="H93" s="3">
        <f t="shared" si="4"/>
        <v>39.53488372093023</v>
      </c>
      <c r="I93" s="3">
        <f t="shared" si="5"/>
        <v>-108.36666666666665</v>
      </c>
    </row>
    <row r="94" spans="1:9" s="15" customFormat="1" ht="18" customHeight="1">
      <c r="A94" s="25" t="s">
        <v>81</v>
      </c>
      <c r="B94" s="28" t="s">
        <v>18</v>
      </c>
      <c r="C94" s="54">
        <v>0.6</v>
      </c>
      <c r="D94" s="54">
        <v>150</v>
      </c>
      <c r="E94" s="54">
        <v>0.3</v>
      </c>
      <c r="F94" s="54">
        <v>0.2</v>
      </c>
      <c r="G94" s="3">
        <f t="shared" si="3"/>
        <v>66.66666666666667</v>
      </c>
      <c r="H94" s="3">
        <f t="shared" si="4"/>
        <v>33.333333333333336</v>
      </c>
      <c r="I94" s="3">
        <f t="shared" si="5"/>
        <v>-83.33333333333333</v>
      </c>
    </row>
    <row r="95" spans="1:9" s="16" customFormat="1" ht="18" customHeight="1">
      <c r="A95" s="22" t="s">
        <v>82</v>
      </c>
      <c r="B95" s="27" t="s">
        <v>18</v>
      </c>
      <c r="C95" s="47">
        <f>C96+C97+C98</f>
        <v>18.8</v>
      </c>
      <c r="D95" s="47">
        <v>100.5</v>
      </c>
      <c r="E95" s="47">
        <f>E96+E97+E98</f>
        <v>21.400000000000002</v>
      </c>
      <c r="F95" s="47">
        <f>F96+F97+F98</f>
        <v>21.3</v>
      </c>
      <c r="G95" s="7">
        <f t="shared" si="3"/>
        <v>99.53271028037382</v>
      </c>
      <c r="H95" s="7">
        <f t="shared" si="4"/>
        <v>113.29787234042553</v>
      </c>
      <c r="I95" s="7">
        <f t="shared" si="5"/>
        <v>-0.96728971962618</v>
      </c>
    </row>
    <row r="96" spans="1:9" s="15" customFormat="1" ht="18" customHeight="1">
      <c r="A96" s="25" t="s">
        <v>79</v>
      </c>
      <c r="B96" s="28" t="s">
        <v>18</v>
      </c>
      <c r="C96" s="54">
        <v>0</v>
      </c>
      <c r="D96" s="54" t="s">
        <v>68</v>
      </c>
      <c r="E96" s="54">
        <v>0</v>
      </c>
      <c r="F96" s="54">
        <v>0</v>
      </c>
      <c r="G96" s="3" t="s">
        <v>68</v>
      </c>
      <c r="H96" s="3" t="s">
        <v>68</v>
      </c>
      <c r="I96" s="3" t="s">
        <v>68</v>
      </c>
    </row>
    <row r="97" spans="1:9" s="15" customFormat="1" ht="18" customHeight="1">
      <c r="A97" s="25" t="s">
        <v>80</v>
      </c>
      <c r="B97" s="28" t="s">
        <v>18</v>
      </c>
      <c r="C97" s="54">
        <v>0.1</v>
      </c>
      <c r="D97" s="54">
        <v>100</v>
      </c>
      <c r="E97" s="54">
        <v>0.3</v>
      </c>
      <c r="F97" s="54">
        <v>0.3</v>
      </c>
      <c r="G97" s="3">
        <f t="shared" si="3"/>
        <v>100</v>
      </c>
      <c r="H97" s="3">
        <f t="shared" si="4"/>
        <v>299.99999999999994</v>
      </c>
      <c r="I97" s="3">
        <f t="shared" si="5"/>
        <v>0</v>
      </c>
    </row>
    <row r="98" spans="1:9" s="15" customFormat="1" ht="18" customHeight="1">
      <c r="A98" s="25" t="s">
        <v>81</v>
      </c>
      <c r="B98" s="28" t="s">
        <v>18</v>
      </c>
      <c r="C98" s="54">
        <v>18.7</v>
      </c>
      <c r="D98" s="54">
        <v>100.5</v>
      </c>
      <c r="E98" s="54">
        <v>21.1</v>
      </c>
      <c r="F98" s="54">
        <v>21</v>
      </c>
      <c r="G98" s="3">
        <f t="shared" si="3"/>
        <v>99.52606635071089</v>
      </c>
      <c r="H98" s="3">
        <f t="shared" si="4"/>
        <v>112.29946524064172</v>
      </c>
      <c r="I98" s="3">
        <f t="shared" si="5"/>
        <v>-0.9739336492891084</v>
      </c>
    </row>
    <row r="99" spans="1:9" s="16" customFormat="1" ht="18" customHeight="1">
      <c r="A99" s="22" t="s">
        <v>22</v>
      </c>
      <c r="B99" s="27" t="s">
        <v>18</v>
      </c>
      <c r="C99" s="47">
        <f>C100+C101+C102</f>
        <v>20.5</v>
      </c>
      <c r="D99" s="47">
        <v>113.9</v>
      </c>
      <c r="E99" s="47">
        <f>E100+E101+E102</f>
        <v>20.11</v>
      </c>
      <c r="F99" s="47">
        <f>F100+F101+F102</f>
        <v>39.6</v>
      </c>
      <c r="G99" s="7">
        <f t="shared" si="3"/>
        <v>196.91695673794135</v>
      </c>
      <c r="H99" s="7">
        <f t="shared" si="4"/>
        <v>193.1707317073171</v>
      </c>
      <c r="I99" s="7">
        <f t="shared" si="5"/>
        <v>83.01695673794134</v>
      </c>
    </row>
    <row r="100" spans="1:9" s="15" customFormat="1" ht="18" customHeight="1">
      <c r="A100" s="25" t="s">
        <v>79</v>
      </c>
      <c r="B100" s="28" t="s">
        <v>18</v>
      </c>
      <c r="C100" s="54">
        <v>0</v>
      </c>
      <c r="D100" s="54" t="s">
        <v>68</v>
      </c>
      <c r="E100" s="54">
        <v>0</v>
      </c>
      <c r="F100" s="54">
        <v>0</v>
      </c>
      <c r="G100" s="3" t="s">
        <v>68</v>
      </c>
      <c r="H100" s="3" t="s">
        <v>68</v>
      </c>
      <c r="I100" s="3" t="s">
        <v>68</v>
      </c>
    </row>
    <row r="101" spans="1:9" s="15" customFormat="1" ht="18" customHeight="1">
      <c r="A101" s="25" t="s">
        <v>80</v>
      </c>
      <c r="B101" s="28" t="s">
        <v>18</v>
      </c>
      <c r="C101" s="54">
        <v>1.5</v>
      </c>
      <c r="D101" s="54">
        <v>115.4</v>
      </c>
      <c r="E101" s="54">
        <v>3.41</v>
      </c>
      <c r="F101" s="54">
        <v>23.1</v>
      </c>
      <c r="G101" s="3">
        <f t="shared" si="3"/>
        <v>677.4193548387098</v>
      </c>
      <c r="H101" s="3">
        <f t="shared" si="4"/>
        <v>1540</v>
      </c>
      <c r="I101" s="3">
        <f t="shared" si="5"/>
        <v>562.0193548387098</v>
      </c>
    </row>
    <row r="102" spans="1:9" s="15" customFormat="1" ht="18" customHeight="1">
      <c r="A102" s="25" t="s">
        <v>81</v>
      </c>
      <c r="B102" s="28" t="s">
        <v>18</v>
      </c>
      <c r="C102" s="54">
        <v>19</v>
      </c>
      <c r="D102" s="54">
        <v>113.8</v>
      </c>
      <c r="E102" s="54">
        <v>16.7</v>
      </c>
      <c r="F102" s="54">
        <v>16.5</v>
      </c>
      <c r="G102" s="3">
        <f t="shared" si="3"/>
        <v>98.80239520958084</v>
      </c>
      <c r="H102" s="3">
        <f t="shared" si="4"/>
        <v>86.8421052631579</v>
      </c>
      <c r="I102" s="3">
        <f t="shared" si="5"/>
        <v>-14.99760479041916</v>
      </c>
    </row>
    <row r="103" spans="1:9" s="16" customFormat="1" ht="18" customHeight="1">
      <c r="A103" s="22" t="s">
        <v>23</v>
      </c>
      <c r="B103" s="27" t="s">
        <v>18</v>
      </c>
      <c r="C103" s="47">
        <f>C104+C105+C106</f>
        <v>3.2</v>
      </c>
      <c r="D103" s="47">
        <v>100</v>
      </c>
      <c r="E103" s="47">
        <f>E104+E105+E106</f>
        <v>3.8</v>
      </c>
      <c r="F103" s="47">
        <f>F104+F105+F106</f>
        <v>3.6</v>
      </c>
      <c r="G103" s="7">
        <f t="shared" si="3"/>
        <v>94.73684210526316</v>
      </c>
      <c r="H103" s="7">
        <f t="shared" si="4"/>
        <v>112.5</v>
      </c>
      <c r="I103" s="7">
        <f t="shared" si="5"/>
        <v>-5.263157894736835</v>
      </c>
    </row>
    <row r="104" spans="1:9" s="15" customFormat="1" ht="18" customHeight="1">
      <c r="A104" s="25" t="s">
        <v>79</v>
      </c>
      <c r="B104" s="28" t="s">
        <v>18</v>
      </c>
      <c r="C104" s="54">
        <v>0</v>
      </c>
      <c r="D104" s="54" t="s">
        <v>68</v>
      </c>
      <c r="E104" s="54">
        <v>0</v>
      </c>
      <c r="F104" s="54">
        <v>0</v>
      </c>
      <c r="G104" s="3" t="s">
        <v>68</v>
      </c>
      <c r="H104" s="3" t="s">
        <v>68</v>
      </c>
      <c r="I104" s="3" t="s">
        <v>68</v>
      </c>
    </row>
    <row r="105" spans="1:9" s="15" customFormat="1" ht="18" customHeight="1">
      <c r="A105" s="25" t="s">
        <v>80</v>
      </c>
      <c r="B105" s="28" t="s">
        <v>18</v>
      </c>
      <c r="C105" s="54">
        <v>0.7</v>
      </c>
      <c r="D105" s="54">
        <v>100</v>
      </c>
      <c r="E105" s="54">
        <v>1.2</v>
      </c>
      <c r="F105" s="54">
        <v>1</v>
      </c>
      <c r="G105" s="3">
        <f t="shared" si="3"/>
        <v>83.33333333333334</v>
      </c>
      <c r="H105" s="3">
        <f t="shared" si="4"/>
        <v>142.85714285714286</v>
      </c>
      <c r="I105" s="3">
        <f t="shared" si="5"/>
        <v>-16.666666666666657</v>
      </c>
    </row>
    <row r="106" spans="1:9" s="15" customFormat="1" ht="18" customHeight="1">
      <c r="A106" s="25" t="s">
        <v>81</v>
      </c>
      <c r="B106" s="28" t="s">
        <v>18</v>
      </c>
      <c r="C106" s="54">
        <v>2.5</v>
      </c>
      <c r="D106" s="54">
        <v>100</v>
      </c>
      <c r="E106" s="54">
        <v>2.6</v>
      </c>
      <c r="F106" s="54">
        <v>2.6</v>
      </c>
      <c r="G106" s="3">
        <f t="shared" si="3"/>
        <v>100</v>
      </c>
      <c r="H106" s="3">
        <f t="shared" si="4"/>
        <v>104</v>
      </c>
      <c r="I106" s="3">
        <f t="shared" si="5"/>
        <v>0</v>
      </c>
    </row>
    <row r="107" spans="1:9" s="16" customFormat="1" ht="18" customHeight="1">
      <c r="A107" s="22" t="s">
        <v>144</v>
      </c>
      <c r="B107" s="27" t="s">
        <v>18</v>
      </c>
      <c r="C107" s="47">
        <f>SUM(C108:C110)</f>
        <v>158.01</v>
      </c>
      <c r="D107" s="47">
        <v>103.3</v>
      </c>
      <c r="E107" s="47">
        <f>E108+E109+E110</f>
        <v>181.93</v>
      </c>
      <c r="F107" s="47">
        <f>F108+F109+F110</f>
        <v>154.60500000000002</v>
      </c>
      <c r="G107" s="7">
        <f t="shared" si="3"/>
        <v>84.98048700049469</v>
      </c>
      <c r="H107" s="7">
        <f t="shared" si="4"/>
        <v>97.84507309663947</v>
      </c>
      <c r="I107" s="7">
        <f t="shared" si="5"/>
        <v>-18.319512999505307</v>
      </c>
    </row>
    <row r="108" spans="1:9" s="15" customFormat="1" ht="18" customHeight="1">
      <c r="A108" s="25" t="s">
        <v>79</v>
      </c>
      <c r="B108" s="28" t="s">
        <v>18</v>
      </c>
      <c r="C108" s="54">
        <v>150.885</v>
      </c>
      <c r="D108" s="54">
        <v>103.4</v>
      </c>
      <c r="E108" s="54">
        <v>177.458</v>
      </c>
      <c r="F108" s="54">
        <v>148.649</v>
      </c>
      <c r="G108" s="3">
        <f t="shared" si="3"/>
        <v>83.76573611784197</v>
      </c>
      <c r="H108" s="3">
        <f t="shared" si="4"/>
        <v>98.51807668091594</v>
      </c>
      <c r="I108" s="3">
        <f t="shared" si="5"/>
        <v>-19.634263882158038</v>
      </c>
    </row>
    <row r="109" spans="1:9" s="15" customFormat="1" ht="18" customHeight="1">
      <c r="A109" s="25" t="s">
        <v>80</v>
      </c>
      <c r="B109" s="28" t="s">
        <v>18</v>
      </c>
      <c r="C109" s="54">
        <v>6.859</v>
      </c>
      <c r="D109" s="54">
        <v>100.1</v>
      </c>
      <c r="E109" s="54">
        <v>4.203</v>
      </c>
      <c r="F109" s="54">
        <v>5.692</v>
      </c>
      <c r="G109" s="3">
        <f t="shared" si="3"/>
        <v>135.42707589816797</v>
      </c>
      <c r="H109" s="3">
        <f t="shared" si="4"/>
        <v>82.98585799679253</v>
      </c>
      <c r="I109" s="3">
        <f t="shared" si="5"/>
        <v>35.327075898167976</v>
      </c>
    </row>
    <row r="110" spans="1:9" s="15" customFormat="1" ht="18" customHeight="1">
      <c r="A110" s="25" t="s">
        <v>81</v>
      </c>
      <c r="B110" s="28" t="s">
        <v>18</v>
      </c>
      <c r="C110" s="54">
        <v>0.266</v>
      </c>
      <c r="D110" s="54">
        <v>100</v>
      </c>
      <c r="E110" s="54">
        <v>0.269</v>
      </c>
      <c r="F110" s="54">
        <v>0.264</v>
      </c>
      <c r="G110" s="3">
        <f t="shared" si="3"/>
        <v>98.14126394052045</v>
      </c>
      <c r="H110" s="3">
        <f t="shared" si="4"/>
        <v>99.24812030075188</v>
      </c>
      <c r="I110" s="3">
        <f t="shared" si="5"/>
        <v>-1.8587360594795541</v>
      </c>
    </row>
    <row r="111" spans="1:9" s="16" customFormat="1" ht="18" customHeight="1">
      <c r="A111" s="22" t="s">
        <v>138</v>
      </c>
      <c r="B111" s="27" t="s">
        <v>18</v>
      </c>
      <c r="C111" s="47">
        <f>C112+C113+C114</f>
        <v>3.142</v>
      </c>
      <c r="D111" s="47">
        <v>137.4</v>
      </c>
      <c r="E111" s="47">
        <f>E112+E113+E114</f>
        <v>2.57</v>
      </c>
      <c r="F111" s="47">
        <f>F112+F113+F114</f>
        <v>2.477</v>
      </c>
      <c r="G111" s="7">
        <f t="shared" si="3"/>
        <v>96.38132295719845</v>
      </c>
      <c r="H111" s="7">
        <f t="shared" si="4"/>
        <v>78.83513685550605</v>
      </c>
      <c r="I111" s="7">
        <f t="shared" si="5"/>
        <v>-41.018677042801556</v>
      </c>
    </row>
    <row r="112" spans="1:9" s="15" customFormat="1" ht="18" customHeight="1">
      <c r="A112" s="25" t="s">
        <v>79</v>
      </c>
      <c r="B112" s="28" t="s">
        <v>18</v>
      </c>
      <c r="C112" s="54">
        <v>0.37</v>
      </c>
      <c r="D112" s="54">
        <v>123.3</v>
      </c>
      <c r="E112" s="54">
        <v>0.177</v>
      </c>
      <c r="F112" s="54">
        <v>0.1</v>
      </c>
      <c r="G112" s="3" t="s">
        <v>68</v>
      </c>
      <c r="H112" s="3">
        <f t="shared" si="4"/>
        <v>27.027027027027028</v>
      </c>
      <c r="I112" s="3" t="s">
        <v>68</v>
      </c>
    </row>
    <row r="113" spans="1:9" s="15" customFormat="1" ht="18" customHeight="1">
      <c r="A113" s="25" t="s">
        <v>80</v>
      </c>
      <c r="B113" s="28" t="s">
        <v>18</v>
      </c>
      <c r="C113" s="54">
        <v>0.13</v>
      </c>
      <c r="D113" s="54">
        <v>100.8</v>
      </c>
      <c r="E113" s="54">
        <v>0.167</v>
      </c>
      <c r="F113" s="54">
        <v>0.288</v>
      </c>
      <c r="G113" s="3">
        <f t="shared" si="3"/>
        <v>172.45508982035926</v>
      </c>
      <c r="H113" s="3">
        <f t="shared" si="4"/>
        <v>221.53846153846152</v>
      </c>
      <c r="I113" s="3">
        <f t="shared" si="5"/>
        <v>71.65508982035927</v>
      </c>
    </row>
    <row r="114" spans="1:9" s="15" customFormat="1" ht="18" customHeight="1">
      <c r="A114" s="25" t="s">
        <v>81</v>
      </c>
      <c r="B114" s="28" t="s">
        <v>18</v>
      </c>
      <c r="C114" s="54">
        <v>2.642</v>
      </c>
      <c r="D114" s="54">
        <v>142.2</v>
      </c>
      <c r="E114" s="54">
        <v>2.226</v>
      </c>
      <c r="F114" s="54">
        <v>2.089</v>
      </c>
      <c r="G114" s="3">
        <f t="shared" si="3"/>
        <v>93.84546271338723</v>
      </c>
      <c r="H114" s="3">
        <f t="shared" si="4"/>
        <v>79.06888720666161</v>
      </c>
      <c r="I114" s="3">
        <f t="shared" si="5"/>
        <v>-48.354537286612754</v>
      </c>
    </row>
    <row r="115" spans="1:9" s="16" customFormat="1" ht="18" customHeight="1">
      <c r="A115" s="22" t="s">
        <v>24</v>
      </c>
      <c r="B115" s="27" t="s">
        <v>18</v>
      </c>
      <c r="C115" s="47">
        <f>SUM(C116:C118)</f>
        <v>19.05</v>
      </c>
      <c r="D115" s="47">
        <v>104.4</v>
      </c>
      <c r="E115" s="47">
        <f>E116+E117+E118</f>
        <v>19.485</v>
      </c>
      <c r="F115" s="47">
        <f>F116+F117+F118</f>
        <v>21.744</v>
      </c>
      <c r="G115" s="7">
        <f t="shared" si="3"/>
        <v>111.59353348729792</v>
      </c>
      <c r="H115" s="7">
        <f t="shared" si="4"/>
        <v>114.14173228346456</v>
      </c>
      <c r="I115" s="7">
        <f t="shared" si="5"/>
        <v>7.193533487297913</v>
      </c>
    </row>
    <row r="116" spans="1:9" s="15" customFormat="1" ht="18" customHeight="1">
      <c r="A116" s="25" t="s">
        <v>79</v>
      </c>
      <c r="B116" s="28" t="s">
        <v>18</v>
      </c>
      <c r="C116" s="54">
        <v>2.5</v>
      </c>
      <c r="D116" s="54">
        <v>125</v>
      </c>
      <c r="E116" s="54">
        <v>2.3</v>
      </c>
      <c r="F116" s="54">
        <v>2.4</v>
      </c>
      <c r="G116" s="3">
        <f t="shared" si="3"/>
        <v>104.34782608695652</v>
      </c>
      <c r="H116" s="3">
        <f t="shared" si="4"/>
        <v>96</v>
      </c>
      <c r="I116" s="3">
        <f t="shared" si="5"/>
        <v>-20.652173913043484</v>
      </c>
    </row>
    <row r="117" spans="1:9" s="15" customFormat="1" ht="18" customHeight="1">
      <c r="A117" s="25" t="s">
        <v>80</v>
      </c>
      <c r="B117" s="28" t="s">
        <v>18</v>
      </c>
      <c r="C117" s="54">
        <v>9.05</v>
      </c>
      <c r="D117" s="54">
        <v>100.6</v>
      </c>
      <c r="E117" s="54">
        <v>10.308</v>
      </c>
      <c r="F117" s="54">
        <v>11.906</v>
      </c>
      <c r="G117" s="3">
        <f t="shared" si="3"/>
        <v>115.50252231276679</v>
      </c>
      <c r="H117" s="3">
        <f t="shared" si="4"/>
        <v>131.55801104972375</v>
      </c>
      <c r="I117" s="3">
        <f t="shared" si="5"/>
        <v>14.902522312766791</v>
      </c>
    </row>
    <row r="118" spans="1:9" s="15" customFormat="1" ht="18" customHeight="1">
      <c r="A118" s="25" t="s">
        <v>81</v>
      </c>
      <c r="B118" s="28" t="s">
        <v>18</v>
      </c>
      <c r="C118" s="54">
        <v>7.5</v>
      </c>
      <c r="D118" s="54">
        <v>102.7</v>
      </c>
      <c r="E118" s="54">
        <v>6.877</v>
      </c>
      <c r="F118" s="54">
        <v>7.438</v>
      </c>
      <c r="G118" s="3">
        <f t="shared" si="3"/>
        <v>108.15762687218265</v>
      </c>
      <c r="H118" s="3">
        <f t="shared" si="4"/>
        <v>99.17333333333332</v>
      </c>
      <c r="I118" s="3">
        <f t="shared" si="5"/>
        <v>5.457626872182644</v>
      </c>
    </row>
    <row r="119" spans="1:9" s="16" customFormat="1" ht="18" customHeight="1">
      <c r="A119" s="22" t="s">
        <v>83</v>
      </c>
      <c r="B119" s="27" t="s">
        <v>84</v>
      </c>
      <c r="C119" s="47">
        <f>C120+C121+C122</f>
        <v>23.400000000000002</v>
      </c>
      <c r="D119" s="47">
        <v>100.9</v>
      </c>
      <c r="E119" s="47">
        <f>E120+E121+E122</f>
        <v>22.2</v>
      </c>
      <c r="F119" s="47">
        <f>F120+F121+F122</f>
        <v>18.8</v>
      </c>
      <c r="G119" s="7">
        <f t="shared" si="3"/>
        <v>84.68468468468468</v>
      </c>
      <c r="H119" s="7">
        <f t="shared" si="4"/>
        <v>80.34188034188034</v>
      </c>
      <c r="I119" s="7">
        <f t="shared" si="5"/>
        <v>-16.215315315315323</v>
      </c>
    </row>
    <row r="120" spans="1:9" s="15" customFormat="1" ht="18" customHeight="1">
      <c r="A120" s="25" t="s">
        <v>79</v>
      </c>
      <c r="B120" s="28" t="s">
        <v>84</v>
      </c>
      <c r="C120" s="54">
        <v>0</v>
      </c>
      <c r="D120" s="54" t="s">
        <v>68</v>
      </c>
      <c r="E120" s="54">
        <v>0</v>
      </c>
      <c r="F120" s="54">
        <v>0</v>
      </c>
      <c r="G120" s="3" t="s">
        <v>68</v>
      </c>
      <c r="H120" s="3" t="s">
        <v>68</v>
      </c>
      <c r="I120" s="3" t="s">
        <v>68</v>
      </c>
    </row>
    <row r="121" spans="1:9" s="15" customFormat="1" ht="18" customHeight="1">
      <c r="A121" s="25" t="s">
        <v>80</v>
      </c>
      <c r="B121" s="28" t="s">
        <v>84</v>
      </c>
      <c r="C121" s="54">
        <v>0.3</v>
      </c>
      <c r="D121" s="54">
        <v>150</v>
      </c>
      <c r="E121" s="54">
        <v>0.2</v>
      </c>
      <c r="F121" s="54">
        <v>0.2</v>
      </c>
      <c r="G121" s="3">
        <f t="shared" si="3"/>
        <v>100</v>
      </c>
      <c r="H121" s="3">
        <f t="shared" si="4"/>
        <v>66.66666666666667</v>
      </c>
      <c r="I121" s="3">
        <f t="shared" si="5"/>
        <v>-50</v>
      </c>
    </row>
    <row r="122" spans="1:9" s="15" customFormat="1" ht="18" customHeight="1">
      <c r="A122" s="25" t="s">
        <v>81</v>
      </c>
      <c r="B122" s="28" t="s">
        <v>84</v>
      </c>
      <c r="C122" s="54">
        <v>23.1</v>
      </c>
      <c r="D122" s="54">
        <v>100.4</v>
      </c>
      <c r="E122" s="54">
        <v>22</v>
      </c>
      <c r="F122" s="54">
        <v>18.6</v>
      </c>
      <c r="G122" s="3">
        <f t="shared" si="3"/>
        <v>84.54545454545456</v>
      </c>
      <c r="H122" s="3">
        <f t="shared" si="4"/>
        <v>80.51948051948052</v>
      </c>
      <c r="I122" s="3">
        <f t="shared" si="5"/>
        <v>-15.854545454545445</v>
      </c>
    </row>
    <row r="123" spans="1:9" s="1" customFormat="1" ht="39" customHeight="1">
      <c r="A123" s="22" t="s">
        <v>72</v>
      </c>
      <c r="B123" s="27" t="s">
        <v>18</v>
      </c>
      <c r="C123" s="47">
        <f>C124+C125+C126</f>
        <v>842</v>
      </c>
      <c r="D123" s="47">
        <v>100.2</v>
      </c>
      <c r="E123" s="47">
        <f>E124+E125+E126</f>
        <v>553.2</v>
      </c>
      <c r="F123" s="47">
        <f>F124+F125+F126</f>
        <v>733</v>
      </c>
      <c r="G123" s="7">
        <f t="shared" si="3"/>
        <v>132.50180766449745</v>
      </c>
      <c r="H123" s="7">
        <f t="shared" si="4"/>
        <v>87.05463182897863</v>
      </c>
      <c r="I123" s="7">
        <f t="shared" si="5"/>
        <v>32.301807664497446</v>
      </c>
    </row>
    <row r="124" spans="1:9" ht="20.25" customHeight="1">
      <c r="A124" s="25" t="s">
        <v>79</v>
      </c>
      <c r="B124" s="28" t="s">
        <v>18</v>
      </c>
      <c r="C124" s="54">
        <v>842</v>
      </c>
      <c r="D124" s="54">
        <v>100.2</v>
      </c>
      <c r="E124" s="54">
        <v>553.2</v>
      </c>
      <c r="F124" s="54">
        <v>733</v>
      </c>
      <c r="G124" s="3">
        <f t="shared" si="3"/>
        <v>132.50180766449745</v>
      </c>
      <c r="H124" s="3">
        <f t="shared" si="4"/>
        <v>87.05463182897863</v>
      </c>
      <c r="I124" s="3">
        <f t="shared" si="5"/>
        <v>32.301807664497446</v>
      </c>
    </row>
    <row r="125" spans="1:9" ht="20.25" customHeight="1">
      <c r="A125" s="25" t="s">
        <v>80</v>
      </c>
      <c r="B125" s="28" t="s">
        <v>18</v>
      </c>
      <c r="C125" s="54">
        <v>0</v>
      </c>
      <c r="D125" s="54" t="s">
        <v>68</v>
      </c>
      <c r="E125" s="54">
        <v>0</v>
      </c>
      <c r="F125" s="54">
        <v>0</v>
      </c>
      <c r="G125" s="3" t="s">
        <v>151</v>
      </c>
      <c r="H125" s="3" t="s">
        <v>151</v>
      </c>
      <c r="I125" s="3" t="s">
        <v>151</v>
      </c>
    </row>
    <row r="126" spans="1:9" ht="20.25" customHeight="1">
      <c r="A126" s="25" t="s">
        <v>81</v>
      </c>
      <c r="B126" s="28" t="s">
        <v>18</v>
      </c>
      <c r="C126" s="54">
        <v>0</v>
      </c>
      <c r="D126" s="54" t="s">
        <v>68</v>
      </c>
      <c r="E126" s="54">
        <v>0</v>
      </c>
      <c r="F126" s="54">
        <v>0</v>
      </c>
      <c r="G126" s="3" t="s">
        <v>151</v>
      </c>
      <c r="H126" s="3" t="s">
        <v>151</v>
      </c>
      <c r="I126" s="3" t="s">
        <v>151</v>
      </c>
    </row>
    <row r="127" spans="1:9" s="17" customFormat="1" ht="41.25" customHeight="1">
      <c r="A127" s="9" t="s">
        <v>142</v>
      </c>
      <c r="B127" s="13"/>
      <c r="C127" s="31"/>
      <c r="D127" s="31"/>
      <c r="E127" s="31"/>
      <c r="F127" s="31"/>
      <c r="G127" s="11"/>
      <c r="H127" s="11"/>
      <c r="I127" s="11"/>
    </row>
    <row r="128" spans="1:9" s="16" customFormat="1" ht="18.75" customHeight="1">
      <c r="A128" s="22" t="s">
        <v>85</v>
      </c>
      <c r="B128" s="27" t="s">
        <v>25</v>
      </c>
      <c r="C128" s="47">
        <f>C129+C130+C131</f>
        <v>8640</v>
      </c>
      <c r="D128" s="47">
        <v>101.081</v>
      </c>
      <c r="E128" s="47">
        <f>E129+E130+E131</f>
        <v>8128</v>
      </c>
      <c r="F128" s="47">
        <f>F129+F130+F131</f>
        <v>7326</v>
      </c>
      <c r="G128" s="7">
        <f t="shared" si="3"/>
        <v>90.13287401574803</v>
      </c>
      <c r="H128" s="7">
        <f t="shared" si="4"/>
        <v>84.79166666666667</v>
      </c>
      <c r="I128" s="7">
        <f t="shared" si="5"/>
        <v>-10.948125984251973</v>
      </c>
    </row>
    <row r="129" spans="1:9" s="15" customFormat="1" ht="18.75" customHeight="1">
      <c r="A129" s="25" t="s">
        <v>79</v>
      </c>
      <c r="B129" s="28" t="s">
        <v>25</v>
      </c>
      <c r="C129" s="54">
        <v>1450</v>
      </c>
      <c r="D129" s="54">
        <v>103.6</v>
      </c>
      <c r="E129" s="54">
        <v>1263</v>
      </c>
      <c r="F129" s="54">
        <v>1254</v>
      </c>
      <c r="G129" s="3">
        <f t="shared" si="3"/>
        <v>99.2874109263658</v>
      </c>
      <c r="H129" s="3">
        <f t="shared" si="4"/>
        <v>86.48275862068967</v>
      </c>
      <c r="I129" s="3">
        <f t="shared" si="5"/>
        <v>-4.3125890736342</v>
      </c>
    </row>
    <row r="130" spans="1:9" s="15" customFormat="1" ht="18.75" customHeight="1">
      <c r="A130" s="25" t="s">
        <v>80</v>
      </c>
      <c r="B130" s="28" t="s">
        <v>25</v>
      </c>
      <c r="C130" s="54">
        <v>4950</v>
      </c>
      <c r="D130" s="54">
        <v>100.8</v>
      </c>
      <c r="E130" s="54">
        <v>4991</v>
      </c>
      <c r="F130" s="54">
        <v>3297</v>
      </c>
      <c r="G130" s="3">
        <f t="shared" si="3"/>
        <v>66.05890603085554</v>
      </c>
      <c r="H130" s="3">
        <f t="shared" si="4"/>
        <v>66.6060606060606</v>
      </c>
      <c r="I130" s="3">
        <f t="shared" si="5"/>
        <v>-34.74109396914446</v>
      </c>
    </row>
    <row r="131" spans="1:9" s="15" customFormat="1" ht="18.75" customHeight="1">
      <c r="A131" s="25" t="s">
        <v>81</v>
      </c>
      <c r="B131" s="28" t="s">
        <v>25</v>
      </c>
      <c r="C131" s="54">
        <v>2240</v>
      </c>
      <c r="D131" s="54">
        <v>100</v>
      </c>
      <c r="E131" s="54">
        <v>1874</v>
      </c>
      <c r="F131" s="54">
        <v>2775</v>
      </c>
      <c r="G131" s="3">
        <f t="shared" si="3"/>
        <v>148.07897545357525</v>
      </c>
      <c r="H131" s="3">
        <f t="shared" si="4"/>
        <v>123.88392857142858</v>
      </c>
      <c r="I131" s="3">
        <f t="shared" si="5"/>
        <v>48.078975453575254</v>
      </c>
    </row>
    <row r="132" spans="1:9" s="16" customFormat="1" ht="42.75" customHeight="1">
      <c r="A132" s="22" t="s">
        <v>26</v>
      </c>
      <c r="B132" s="27" t="s">
        <v>25</v>
      </c>
      <c r="C132" s="47">
        <f>C133+C134+C135</f>
        <v>3675</v>
      </c>
      <c r="D132" s="47">
        <v>100.5</v>
      </c>
      <c r="E132" s="47">
        <f>E133+E134+E135</f>
        <v>3646</v>
      </c>
      <c r="F132" s="47">
        <f>F133+F134+F135</f>
        <v>3842</v>
      </c>
      <c r="G132" s="7">
        <f t="shared" si="3"/>
        <v>105.37575425123423</v>
      </c>
      <c r="H132" s="7">
        <f t="shared" si="4"/>
        <v>104.54421768707482</v>
      </c>
      <c r="I132" s="7">
        <f t="shared" si="5"/>
        <v>4.875754251234227</v>
      </c>
    </row>
    <row r="133" spans="1:9" s="15" customFormat="1" ht="19.5" customHeight="1">
      <c r="A133" s="25" t="s">
        <v>79</v>
      </c>
      <c r="B133" s="28" t="s">
        <v>25</v>
      </c>
      <c r="C133" s="54">
        <v>450</v>
      </c>
      <c r="D133" s="54">
        <v>100</v>
      </c>
      <c r="E133" s="54">
        <v>469</v>
      </c>
      <c r="F133" s="54">
        <v>448</v>
      </c>
      <c r="G133" s="3">
        <f t="shared" si="3"/>
        <v>95.52238805970148</v>
      </c>
      <c r="H133" s="3">
        <f t="shared" si="4"/>
        <v>99.55555555555556</v>
      </c>
      <c r="I133" s="3">
        <f t="shared" si="5"/>
        <v>-4.477611940298516</v>
      </c>
    </row>
    <row r="134" spans="1:9" s="15" customFormat="1" ht="19.5" customHeight="1">
      <c r="A134" s="25" t="s">
        <v>80</v>
      </c>
      <c r="B134" s="28" t="s">
        <v>25</v>
      </c>
      <c r="C134" s="54">
        <v>2010</v>
      </c>
      <c r="D134" s="54">
        <v>100.4</v>
      </c>
      <c r="E134" s="54">
        <v>2167</v>
      </c>
      <c r="F134" s="54">
        <v>1986</v>
      </c>
      <c r="G134" s="3">
        <f aca="true" t="shared" si="6" ref="G134:G186">F134/E134*100</f>
        <v>91.64743885556068</v>
      </c>
      <c r="H134" s="3">
        <f aca="true" t="shared" si="7" ref="H134:H186">F134/C134*100</f>
        <v>98.80597014925372</v>
      </c>
      <c r="I134" s="3">
        <f aca="true" t="shared" si="8" ref="I134:I186">G134-D134</f>
        <v>-8.752561144439326</v>
      </c>
    </row>
    <row r="135" spans="1:9" s="15" customFormat="1" ht="19.5" customHeight="1">
      <c r="A135" s="25" t="s">
        <v>81</v>
      </c>
      <c r="B135" s="28" t="s">
        <v>25</v>
      </c>
      <c r="C135" s="54">
        <v>1215</v>
      </c>
      <c r="D135" s="54">
        <v>100.7</v>
      </c>
      <c r="E135" s="54">
        <v>1010</v>
      </c>
      <c r="F135" s="54">
        <v>1408</v>
      </c>
      <c r="G135" s="3">
        <f t="shared" si="6"/>
        <v>139.4059405940594</v>
      </c>
      <c r="H135" s="3">
        <f t="shared" si="7"/>
        <v>115.88477366255144</v>
      </c>
      <c r="I135" s="3">
        <f t="shared" si="8"/>
        <v>38.705940594059385</v>
      </c>
    </row>
    <row r="136" spans="1:9" s="16" customFormat="1" ht="19.5" customHeight="1">
      <c r="A136" s="22" t="s">
        <v>86</v>
      </c>
      <c r="B136" s="27" t="s">
        <v>25</v>
      </c>
      <c r="C136" s="47">
        <f>C137+C138+C139</f>
        <v>6200</v>
      </c>
      <c r="D136" s="47">
        <v>100.8</v>
      </c>
      <c r="E136" s="47">
        <f>E137+E138+E139</f>
        <v>6230</v>
      </c>
      <c r="F136" s="47">
        <f>F137+F138+F139</f>
        <v>7853</v>
      </c>
      <c r="G136" s="7">
        <f t="shared" si="6"/>
        <v>126.05136436597111</v>
      </c>
      <c r="H136" s="7">
        <f t="shared" si="7"/>
        <v>126.66129032258064</v>
      </c>
      <c r="I136" s="7">
        <f t="shared" si="8"/>
        <v>25.251364365971114</v>
      </c>
    </row>
    <row r="137" spans="1:9" s="15" customFormat="1" ht="19.5" customHeight="1">
      <c r="A137" s="25" t="s">
        <v>79</v>
      </c>
      <c r="B137" s="28" t="s">
        <v>25</v>
      </c>
      <c r="C137" s="54">
        <v>0</v>
      </c>
      <c r="D137" s="48" t="s">
        <v>68</v>
      </c>
      <c r="E137" s="54">
        <v>0</v>
      </c>
      <c r="F137" s="54">
        <v>0</v>
      </c>
      <c r="G137" s="3" t="s">
        <v>68</v>
      </c>
      <c r="H137" s="3" t="s">
        <v>68</v>
      </c>
      <c r="I137" s="3" t="s">
        <v>68</v>
      </c>
    </row>
    <row r="138" spans="1:9" s="15" customFormat="1" ht="19.5" customHeight="1">
      <c r="A138" s="25" t="s">
        <v>80</v>
      </c>
      <c r="B138" s="28" t="s">
        <v>25</v>
      </c>
      <c r="C138" s="54">
        <v>0</v>
      </c>
      <c r="D138" s="48" t="s">
        <v>68</v>
      </c>
      <c r="E138" s="54">
        <v>0</v>
      </c>
      <c r="F138" s="54">
        <v>0</v>
      </c>
      <c r="G138" s="3" t="s">
        <v>68</v>
      </c>
      <c r="H138" s="3" t="s">
        <v>68</v>
      </c>
      <c r="I138" s="3" t="s">
        <v>68</v>
      </c>
    </row>
    <row r="139" spans="1:9" s="15" customFormat="1" ht="19.5" customHeight="1">
      <c r="A139" s="25" t="s">
        <v>81</v>
      </c>
      <c r="B139" s="28" t="s">
        <v>25</v>
      </c>
      <c r="C139" s="54">
        <v>6200</v>
      </c>
      <c r="D139" s="48">
        <v>100.8</v>
      </c>
      <c r="E139" s="54">
        <v>6230</v>
      </c>
      <c r="F139" s="54">
        <v>7853</v>
      </c>
      <c r="G139" s="3">
        <f t="shared" si="6"/>
        <v>126.05136436597111</v>
      </c>
      <c r="H139" s="3">
        <f t="shared" si="7"/>
        <v>126.66129032258064</v>
      </c>
      <c r="I139" s="3">
        <f t="shared" si="8"/>
        <v>25.251364365971114</v>
      </c>
    </row>
    <row r="140" spans="1:9" s="16" customFormat="1" ht="19.5" customHeight="1">
      <c r="A140" s="22" t="s">
        <v>87</v>
      </c>
      <c r="B140" s="27" t="s">
        <v>88</v>
      </c>
      <c r="C140" s="47">
        <f>C141+C142+C143</f>
        <v>230</v>
      </c>
      <c r="D140" s="47">
        <v>100</v>
      </c>
      <c r="E140" s="47">
        <f>E141+E142+E143</f>
        <v>285</v>
      </c>
      <c r="F140" s="47">
        <f>F141+F142+F143</f>
        <v>230</v>
      </c>
      <c r="G140" s="7">
        <f t="shared" si="6"/>
        <v>80.7017543859649</v>
      </c>
      <c r="H140" s="7">
        <f t="shared" si="7"/>
        <v>100</v>
      </c>
      <c r="I140" s="7">
        <f t="shared" si="8"/>
        <v>-19.298245614035096</v>
      </c>
    </row>
    <row r="141" spans="1:9" s="15" customFormat="1" ht="19.5" customHeight="1">
      <c r="A141" s="25" t="s">
        <v>79</v>
      </c>
      <c r="B141" s="28" t="s">
        <v>88</v>
      </c>
      <c r="C141" s="54">
        <v>0</v>
      </c>
      <c r="D141" s="48" t="s">
        <v>68</v>
      </c>
      <c r="E141" s="54">
        <v>0</v>
      </c>
      <c r="F141" s="54">
        <v>0</v>
      </c>
      <c r="G141" s="3" t="s">
        <v>68</v>
      </c>
      <c r="H141" s="3" t="s">
        <v>68</v>
      </c>
      <c r="I141" s="3" t="s">
        <v>68</v>
      </c>
    </row>
    <row r="142" spans="1:9" s="15" customFormat="1" ht="19.5" customHeight="1">
      <c r="A142" s="25" t="s">
        <v>80</v>
      </c>
      <c r="B142" s="28" t="s">
        <v>88</v>
      </c>
      <c r="C142" s="54">
        <v>0</v>
      </c>
      <c r="D142" s="48" t="s">
        <v>68</v>
      </c>
      <c r="E142" s="54">
        <v>0</v>
      </c>
      <c r="F142" s="54">
        <v>0</v>
      </c>
      <c r="G142" s="3" t="s">
        <v>68</v>
      </c>
      <c r="H142" s="3" t="s">
        <v>68</v>
      </c>
      <c r="I142" s="3" t="s">
        <v>68</v>
      </c>
    </row>
    <row r="143" spans="1:9" s="15" customFormat="1" ht="19.5" customHeight="1">
      <c r="A143" s="25" t="s">
        <v>81</v>
      </c>
      <c r="B143" s="28" t="s">
        <v>88</v>
      </c>
      <c r="C143" s="54">
        <v>230</v>
      </c>
      <c r="D143" s="48">
        <v>100</v>
      </c>
      <c r="E143" s="54">
        <v>285</v>
      </c>
      <c r="F143" s="54">
        <v>230</v>
      </c>
      <c r="G143" s="3">
        <f t="shared" si="6"/>
        <v>80.7017543859649</v>
      </c>
      <c r="H143" s="3">
        <f t="shared" si="7"/>
        <v>100</v>
      </c>
      <c r="I143" s="3">
        <f t="shared" si="8"/>
        <v>-19.298245614035096</v>
      </c>
    </row>
    <row r="144" spans="1:9" s="17" customFormat="1" ht="36.75" customHeight="1">
      <c r="A144" s="9" t="s">
        <v>129</v>
      </c>
      <c r="B144" s="13" t="s">
        <v>62</v>
      </c>
      <c r="C144" s="31">
        <v>13761.8</v>
      </c>
      <c r="D144" s="33">
        <v>104.7</v>
      </c>
      <c r="E144" s="31">
        <v>12789.8</v>
      </c>
      <c r="F144" s="31">
        <v>14805.132</v>
      </c>
      <c r="G144" s="11">
        <v>99.1</v>
      </c>
      <c r="H144" s="11">
        <f t="shared" si="7"/>
        <v>107.5813629031086</v>
      </c>
      <c r="I144" s="11">
        <f t="shared" si="8"/>
        <v>-5.6000000000000085</v>
      </c>
    </row>
    <row r="145" spans="1:9" s="15" customFormat="1" ht="40.5" customHeight="1">
      <c r="A145" s="34" t="s">
        <v>130</v>
      </c>
      <c r="B145" s="28" t="s">
        <v>62</v>
      </c>
      <c r="C145" s="54">
        <v>5512.1</v>
      </c>
      <c r="D145" s="48">
        <v>106</v>
      </c>
      <c r="E145" s="54">
        <v>5059.835</v>
      </c>
      <c r="F145" s="54">
        <v>6544.517</v>
      </c>
      <c r="G145" s="3">
        <v>109.8</v>
      </c>
      <c r="H145" s="3">
        <f t="shared" si="7"/>
        <v>118.73001215507699</v>
      </c>
      <c r="I145" s="3">
        <f t="shared" si="8"/>
        <v>3.799999999999997</v>
      </c>
    </row>
    <row r="146" spans="1:9" s="17" customFormat="1" ht="39" customHeight="1">
      <c r="A146" s="9" t="s">
        <v>131</v>
      </c>
      <c r="B146" s="13" t="s">
        <v>62</v>
      </c>
      <c r="C146" s="31">
        <v>710.9</v>
      </c>
      <c r="D146" s="33">
        <v>103.1</v>
      </c>
      <c r="E146" s="31">
        <v>701.3</v>
      </c>
      <c r="F146" s="31">
        <v>752.178</v>
      </c>
      <c r="G146" s="11">
        <v>100.2</v>
      </c>
      <c r="H146" s="11">
        <f t="shared" si="7"/>
        <v>105.80644253762837</v>
      </c>
      <c r="I146" s="11">
        <f t="shared" si="8"/>
        <v>-2.8999999999999915</v>
      </c>
    </row>
    <row r="147" spans="1:9" s="15" customFormat="1" ht="38.25" customHeight="1">
      <c r="A147" s="34" t="s">
        <v>130</v>
      </c>
      <c r="B147" s="28" t="s">
        <v>62</v>
      </c>
      <c r="C147" s="54">
        <v>70.9</v>
      </c>
      <c r="D147" s="48">
        <v>102.3</v>
      </c>
      <c r="E147" s="54">
        <v>63.924</v>
      </c>
      <c r="F147" s="54">
        <v>70.031</v>
      </c>
      <c r="G147" s="3">
        <v>119</v>
      </c>
      <c r="H147" s="3">
        <f t="shared" si="7"/>
        <v>98.77433004231312</v>
      </c>
      <c r="I147" s="3">
        <f t="shared" si="8"/>
        <v>16.700000000000003</v>
      </c>
    </row>
    <row r="148" spans="1:9" s="17" customFormat="1" ht="36.75" customHeight="1">
      <c r="A148" s="9" t="s">
        <v>132</v>
      </c>
      <c r="B148" s="13" t="s">
        <v>62</v>
      </c>
      <c r="C148" s="31">
        <v>3842.2</v>
      </c>
      <c r="D148" s="33">
        <v>103.2</v>
      </c>
      <c r="E148" s="31">
        <v>4257.383</v>
      </c>
      <c r="F148" s="31">
        <v>4120.041</v>
      </c>
      <c r="G148" s="11">
        <v>91.1</v>
      </c>
      <c r="H148" s="11">
        <f t="shared" si="7"/>
        <v>107.23129977616992</v>
      </c>
      <c r="I148" s="11">
        <f t="shared" si="8"/>
        <v>-12.100000000000009</v>
      </c>
    </row>
    <row r="149" spans="1:9" s="15" customFormat="1" ht="45.75" customHeight="1">
      <c r="A149" s="34" t="s">
        <v>130</v>
      </c>
      <c r="B149" s="28" t="s">
        <v>62</v>
      </c>
      <c r="C149" s="54">
        <v>1581.1</v>
      </c>
      <c r="D149" s="48">
        <v>103.9</v>
      </c>
      <c r="E149" s="54">
        <v>2219.177</v>
      </c>
      <c r="F149" s="54">
        <v>1780.4</v>
      </c>
      <c r="G149" s="3">
        <v>75.5</v>
      </c>
      <c r="H149" s="3">
        <f t="shared" si="7"/>
        <v>112.60514831446461</v>
      </c>
      <c r="I149" s="3">
        <f t="shared" si="8"/>
        <v>-28.400000000000006</v>
      </c>
    </row>
    <row r="150" spans="1:9" s="17" customFormat="1" ht="57.75" customHeight="1">
      <c r="A150" s="9" t="s">
        <v>133</v>
      </c>
      <c r="B150" s="13" t="s">
        <v>62</v>
      </c>
      <c r="C150" s="10">
        <v>308.6</v>
      </c>
      <c r="D150" s="33">
        <v>100.6</v>
      </c>
      <c r="E150" s="10">
        <v>417.501</v>
      </c>
      <c r="F150" s="10">
        <v>427.2</v>
      </c>
      <c r="G150" s="11">
        <v>96.2</v>
      </c>
      <c r="H150" s="11">
        <v>130.2</v>
      </c>
      <c r="I150" s="11">
        <f t="shared" si="8"/>
        <v>-4.3999999999999915</v>
      </c>
    </row>
    <row r="151" spans="1:9" s="15" customFormat="1" ht="79.5" customHeight="1">
      <c r="A151" s="25" t="s">
        <v>134</v>
      </c>
      <c r="B151" s="28" t="s">
        <v>62</v>
      </c>
      <c r="C151" s="21">
        <v>186.1</v>
      </c>
      <c r="D151" s="48">
        <v>100.4</v>
      </c>
      <c r="E151" s="21">
        <v>293.3</v>
      </c>
      <c r="F151" s="21">
        <v>296.604</v>
      </c>
      <c r="G151" s="3">
        <f>F151/E151*100</f>
        <v>101.12649164677802</v>
      </c>
      <c r="H151" s="3">
        <f t="shared" si="7"/>
        <v>159.3788285867813</v>
      </c>
      <c r="I151" s="3">
        <f t="shared" si="8"/>
        <v>0.7264916467780154</v>
      </c>
    </row>
    <row r="152" spans="1:9" s="1" customFormat="1" ht="39.75" customHeight="1">
      <c r="A152" s="22" t="s">
        <v>95</v>
      </c>
      <c r="B152" s="27" t="s">
        <v>8</v>
      </c>
      <c r="C152" s="24">
        <v>1649.797</v>
      </c>
      <c r="D152" s="32">
        <v>102</v>
      </c>
      <c r="E152" s="24">
        <v>1614</v>
      </c>
      <c r="F152" s="24">
        <v>1631.9</v>
      </c>
      <c r="G152" s="7">
        <f t="shared" si="6"/>
        <v>101.1090458488228</v>
      </c>
      <c r="H152" s="7">
        <f t="shared" si="7"/>
        <v>98.91519987004462</v>
      </c>
      <c r="I152" s="7">
        <f t="shared" si="8"/>
        <v>-0.8909541511771977</v>
      </c>
    </row>
    <row r="153" spans="1:9" s="17" customFormat="1" ht="37.5" customHeight="1">
      <c r="A153" s="9" t="s">
        <v>27</v>
      </c>
      <c r="B153" s="13" t="s">
        <v>62</v>
      </c>
      <c r="C153" s="10">
        <v>23515.9</v>
      </c>
      <c r="D153" s="33">
        <v>121.585</v>
      </c>
      <c r="E153" s="10">
        <v>20794.3</v>
      </c>
      <c r="F153" s="10">
        <v>28025.1</v>
      </c>
      <c r="G153" s="11">
        <f t="shared" si="6"/>
        <v>134.77299067532928</v>
      </c>
      <c r="H153" s="11">
        <f t="shared" si="7"/>
        <v>119.17511130766843</v>
      </c>
      <c r="I153" s="11">
        <f t="shared" si="8"/>
        <v>13.187990675329289</v>
      </c>
    </row>
    <row r="154" spans="1:9" s="15" customFormat="1" ht="18.75" customHeight="1">
      <c r="A154" s="25" t="s">
        <v>78</v>
      </c>
      <c r="B154" s="28" t="s">
        <v>62</v>
      </c>
      <c r="C154" s="21">
        <v>22713.8</v>
      </c>
      <c r="D154" s="48">
        <v>122.3</v>
      </c>
      <c r="E154" s="21">
        <v>19787.1</v>
      </c>
      <c r="F154" s="21">
        <v>25396.4</v>
      </c>
      <c r="G154" s="3">
        <f t="shared" si="6"/>
        <v>128.34826730546672</v>
      </c>
      <c r="H154" s="3">
        <f t="shared" si="7"/>
        <v>111.8104412295609</v>
      </c>
      <c r="I154" s="3">
        <f t="shared" si="8"/>
        <v>6.048267305466723</v>
      </c>
    </row>
    <row r="155" spans="1:9" s="16" customFormat="1" ht="36.75" customHeight="1">
      <c r="A155" s="22" t="s">
        <v>148</v>
      </c>
      <c r="B155" s="27" t="s">
        <v>146</v>
      </c>
      <c r="C155" s="24">
        <v>65.8</v>
      </c>
      <c r="D155" s="32">
        <v>100</v>
      </c>
      <c r="E155" s="24">
        <v>64.7</v>
      </c>
      <c r="F155" s="24">
        <v>68</v>
      </c>
      <c r="G155" s="7">
        <f t="shared" si="6"/>
        <v>105.10046367851622</v>
      </c>
      <c r="H155" s="7">
        <f t="shared" si="7"/>
        <v>103.34346504559271</v>
      </c>
      <c r="I155" s="7">
        <f t="shared" si="8"/>
        <v>5.1004636785162205</v>
      </c>
    </row>
    <row r="156" spans="1:9" s="17" customFormat="1" ht="55.5" customHeight="1">
      <c r="A156" s="9" t="s">
        <v>135</v>
      </c>
      <c r="B156" s="13" t="s">
        <v>62</v>
      </c>
      <c r="C156" s="31">
        <v>43582.5</v>
      </c>
      <c r="D156" s="33">
        <v>445.4</v>
      </c>
      <c r="E156" s="31">
        <v>14770.2</v>
      </c>
      <c r="F156" s="31">
        <v>19695.1</v>
      </c>
      <c r="G156" s="11">
        <v>125.5</v>
      </c>
      <c r="H156" s="11">
        <f t="shared" si="7"/>
        <v>45.19038604944645</v>
      </c>
      <c r="I156" s="11">
        <f t="shared" si="8"/>
        <v>-319.9</v>
      </c>
    </row>
    <row r="157" spans="1:9" s="15" customFormat="1" ht="42.75" customHeight="1">
      <c r="A157" s="34" t="s">
        <v>130</v>
      </c>
      <c r="B157" s="28" t="s">
        <v>62</v>
      </c>
      <c r="C157" s="54">
        <v>4160</v>
      </c>
      <c r="D157" s="43">
        <v>100.2</v>
      </c>
      <c r="E157" s="54">
        <v>12768.9</v>
      </c>
      <c r="F157" s="54">
        <v>12832</v>
      </c>
      <c r="G157" s="3">
        <v>290.2</v>
      </c>
      <c r="H157" s="3">
        <f t="shared" si="7"/>
        <v>308.46153846153845</v>
      </c>
      <c r="I157" s="3">
        <f t="shared" si="8"/>
        <v>190</v>
      </c>
    </row>
    <row r="158" spans="1:9" s="17" customFormat="1" ht="57" customHeight="1">
      <c r="A158" s="9" t="s">
        <v>136</v>
      </c>
      <c r="B158" s="13" t="s">
        <v>62</v>
      </c>
      <c r="C158" s="31">
        <v>1126.1</v>
      </c>
      <c r="D158" s="31">
        <v>190.7</v>
      </c>
      <c r="E158" s="31">
        <v>603.057</v>
      </c>
      <c r="F158" s="31">
        <v>2391.972</v>
      </c>
      <c r="G158" s="11">
        <v>398.6</v>
      </c>
      <c r="H158" s="11">
        <v>213.5</v>
      </c>
      <c r="I158" s="11">
        <f t="shared" si="8"/>
        <v>207.90000000000003</v>
      </c>
    </row>
    <row r="159" spans="1:9" s="15" customFormat="1" ht="42.75" customHeight="1">
      <c r="A159" s="34" t="s">
        <v>130</v>
      </c>
      <c r="B159" s="28" t="s">
        <v>62</v>
      </c>
      <c r="C159" s="54">
        <v>142.6</v>
      </c>
      <c r="D159" s="54">
        <v>27.5</v>
      </c>
      <c r="E159" s="54">
        <v>0.3</v>
      </c>
      <c r="F159" s="54">
        <v>0.356</v>
      </c>
      <c r="G159" s="3">
        <v>122.1</v>
      </c>
      <c r="H159" s="3">
        <f t="shared" si="7"/>
        <v>0.2496493688639551</v>
      </c>
      <c r="I159" s="3">
        <f t="shared" si="8"/>
        <v>94.6</v>
      </c>
    </row>
    <row r="160" spans="1:9" s="17" customFormat="1" ht="19.5" customHeight="1">
      <c r="A160" s="9" t="s">
        <v>74</v>
      </c>
      <c r="B160" s="13"/>
      <c r="C160" s="10"/>
      <c r="D160" s="33"/>
      <c r="E160" s="10"/>
      <c r="F160" s="10"/>
      <c r="G160" s="11"/>
      <c r="H160" s="11"/>
      <c r="I160" s="11"/>
    </row>
    <row r="161" spans="1:9" s="15" customFormat="1" ht="18" customHeight="1">
      <c r="A161" s="25" t="s">
        <v>122</v>
      </c>
      <c r="B161" s="28" t="s">
        <v>31</v>
      </c>
      <c r="C161" s="54">
        <v>5134</v>
      </c>
      <c r="D161" s="48">
        <v>100.5</v>
      </c>
      <c r="E161" s="54">
        <v>5054</v>
      </c>
      <c r="F161" s="54">
        <v>5240</v>
      </c>
      <c r="G161" s="3">
        <f t="shared" si="6"/>
        <v>103.6802532647408</v>
      </c>
      <c r="H161" s="3">
        <f t="shared" si="7"/>
        <v>102.06466692637319</v>
      </c>
      <c r="I161" s="3">
        <f t="shared" si="8"/>
        <v>3.1802532647407986</v>
      </c>
    </row>
    <row r="162" spans="1:9" s="15" customFormat="1" ht="36" customHeight="1">
      <c r="A162" s="25" t="s">
        <v>139</v>
      </c>
      <c r="B162" s="28" t="s">
        <v>71</v>
      </c>
      <c r="C162" s="54">
        <v>8164</v>
      </c>
      <c r="D162" s="48">
        <v>100.3</v>
      </c>
      <c r="E162" s="54">
        <v>7184</v>
      </c>
      <c r="F162" s="54">
        <v>7473</v>
      </c>
      <c r="G162" s="3">
        <f t="shared" si="6"/>
        <v>104.0228285077951</v>
      </c>
      <c r="H162" s="3">
        <f t="shared" si="7"/>
        <v>91.5360117589417</v>
      </c>
      <c r="I162" s="3">
        <f t="shared" si="8"/>
        <v>3.7228285077951</v>
      </c>
    </row>
    <row r="163" spans="1:9" s="15" customFormat="1" ht="99" customHeight="1">
      <c r="A163" s="25" t="s">
        <v>164</v>
      </c>
      <c r="B163" s="28" t="s">
        <v>10</v>
      </c>
      <c r="C163" s="54">
        <v>15.7</v>
      </c>
      <c r="D163" s="48">
        <v>100</v>
      </c>
      <c r="E163" s="54">
        <v>14.7</v>
      </c>
      <c r="F163" s="54">
        <v>14.9</v>
      </c>
      <c r="G163" s="3">
        <f t="shared" si="6"/>
        <v>101.36054421768708</v>
      </c>
      <c r="H163" s="3">
        <f t="shared" si="7"/>
        <v>94.90445859872611</v>
      </c>
      <c r="I163" s="3">
        <f t="shared" si="8"/>
        <v>1.3605442176870781</v>
      </c>
    </row>
    <row r="164" spans="1:9" ht="96.75" customHeight="1">
      <c r="A164" s="25" t="s">
        <v>147</v>
      </c>
      <c r="B164" s="28" t="s">
        <v>75</v>
      </c>
      <c r="C164" s="54">
        <v>480</v>
      </c>
      <c r="D164" s="48">
        <v>29</v>
      </c>
      <c r="E164" s="53">
        <v>1856.2</v>
      </c>
      <c r="F164" s="54">
        <v>1856.2</v>
      </c>
      <c r="G164" s="3">
        <v>72.9</v>
      </c>
      <c r="H164" s="3">
        <f t="shared" si="7"/>
        <v>386.70833333333337</v>
      </c>
      <c r="I164" s="3">
        <f t="shared" si="8"/>
        <v>43.900000000000006</v>
      </c>
    </row>
    <row r="165" spans="1:9" s="12" customFormat="1" ht="21.75" customHeight="1">
      <c r="A165" s="9" t="s">
        <v>96</v>
      </c>
      <c r="B165" s="13"/>
      <c r="C165" s="10"/>
      <c r="D165" s="33"/>
      <c r="E165" s="10"/>
      <c r="F165" s="10"/>
      <c r="G165" s="11"/>
      <c r="H165" s="11"/>
      <c r="I165" s="11"/>
    </row>
    <row r="166" spans="1:9" ht="20.25" customHeight="1">
      <c r="A166" s="25" t="s">
        <v>97</v>
      </c>
      <c r="B166" s="28" t="s">
        <v>98</v>
      </c>
      <c r="C166" s="54">
        <v>10477.2</v>
      </c>
      <c r="D166" s="48">
        <v>110</v>
      </c>
      <c r="E166" s="54">
        <v>10295.923</v>
      </c>
      <c r="F166" s="55">
        <v>10295.923</v>
      </c>
      <c r="G166" s="3">
        <f t="shared" si="6"/>
        <v>100</v>
      </c>
      <c r="H166" s="3">
        <f t="shared" si="7"/>
        <v>98.2697953651739</v>
      </c>
      <c r="I166" s="3">
        <f t="shared" si="8"/>
        <v>-10</v>
      </c>
    </row>
    <row r="167" spans="1:9" s="17" customFormat="1" ht="18.75" customHeight="1">
      <c r="A167" s="9" t="s">
        <v>99</v>
      </c>
      <c r="B167" s="13"/>
      <c r="C167" s="31"/>
      <c r="D167" s="33"/>
      <c r="E167" s="31"/>
      <c r="F167" s="31"/>
      <c r="G167" s="11"/>
      <c r="H167" s="11"/>
      <c r="I167" s="11"/>
    </row>
    <row r="168" spans="1:9" s="15" customFormat="1" ht="36" customHeight="1">
      <c r="A168" s="25" t="s">
        <v>100</v>
      </c>
      <c r="B168" s="28" t="s">
        <v>31</v>
      </c>
      <c r="C168" s="54">
        <v>50</v>
      </c>
      <c r="D168" s="48">
        <v>100</v>
      </c>
      <c r="E168" s="54">
        <v>38</v>
      </c>
      <c r="F168" s="54">
        <v>39</v>
      </c>
      <c r="G168" s="3">
        <f t="shared" si="6"/>
        <v>102.63157894736842</v>
      </c>
      <c r="H168" s="3">
        <f t="shared" si="7"/>
        <v>78</v>
      </c>
      <c r="I168" s="3">
        <f t="shared" si="8"/>
        <v>2.631578947368425</v>
      </c>
    </row>
    <row r="169" spans="1:9" s="15" customFormat="1" ht="39" customHeight="1">
      <c r="A169" s="25" t="s">
        <v>101</v>
      </c>
      <c r="B169" s="28" t="s">
        <v>62</v>
      </c>
      <c r="C169" s="54">
        <v>3509</v>
      </c>
      <c r="D169" s="48">
        <v>101</v>
      </c>
      <c r="E169" s="54">
        <v>3555.399</v>
      </c>
      <c r="F169" s="54">
        <v>4965.616</v>
      </c>
      <c r="G169" s="3">
        <f t="shared" si="6"/>
        <v>139.66409958488487</v>
      </c>
      <c r="H169" s="3">
        <f t="shared" si="7"/>
        <v>141.51085779424338</v>
      </c>
      <c r="I169" s="3">
        <f t="shared" si="8"/>
        <v>38.664099584884866</v>
      </c>
    </row>
    <row r="170" spans="1:9" s="15" customFormat="1" ht="38.25" customHeight="1">
      <c r="A170" s="25" t="s">
        <v>102</v>
      </c>
      <c r="B170" s="28" t="s">
        <v>31</v>
      </c>
      <c r="C170" s="54">
        <v>163</v>
      </c>
      <c r="D170" s="48">
        <v>100.562</v>
      </c>
      <c r="E170" s="54">
        <v>150</v>
      </c>
      <c r="F170" s="54">
        <v>143</v>
      </c>
      <c r="G170" s="3">
        <f t="shared" si="6"/>
        <v>95.33333333333334</v>
      </c>
      <c r="H170" s="3">
        <f t="shared" si="7"/>
        <v>87.73006134969326</v>
      </c>
      <c r="I170" s="3">
        <f t="shared" si="8"/>
        <v>-5.228666666666655</v>
      </c>
    </row>
    <row r="171" spans="1:9" s="15" customFormat="1" ht="39.75" customHeight="1">
      <c r="A171" s="25" t="s">
        <v>103</v>
      </c>
      <c r="B171" s="28" t="s">
        <v>62</v>
      </c>
      <c r="C171" s="54">
        <v>150.4</v>
      </c>
      <c r="D171" s="48">
        <v>101</v>
      </c>
      <c r="E171" s="54">
        <v>254.826</v>
      </c>
      <c r="F171" s="54">
        <v>264.972</v>
      </c>
      <c r="G171" s="3">
        <f t="shared" si="6"/>
        <v>103.98154034517671</v>
      </c>
      <c r="H171" s="3">
        <f t="shared" si="7"/>
        <v>176.1781914893617</v>
      </c>
      <c r="I171" s="3">
        <f t="shared" si="8"/>
        <v>2.981540345176711</v>
      </c>
    </row>
    <row r="172" spans="1:9" s="17" customFormat="1" ht="24.75" customHeight="1">
      <c r="A172" s="9" t="s">
        <v>104</v>
      </c>
      <c r="B172" s="13"/>
      <c r="C172" s="10"/>
      <c r="D172" s="33"/>
      <c r="E172" s="10"/>
      <c r="F172" s="10"/>
      <c r="G172" s="11"/>
      <c r="H172" s="11"/>
      <c r="I172" s="11"/>
    </row>
    <row r="173" spans="1:9" s="15" customFormat="1" ht="18.75" customHeight="1">
      <c r="A173" s="25" t="s">
        <v>105</v>
      </c>
      <c r="B173" s="28" t="s">
        <v>31</v>
      </c>
      <c r="C173" s="54">
        <v>5500</v>
      </c>
      <c r="D173" s="48">
        <v>100.7</v>
      </c>
      <c r="E173" s="54">
        <v>3574</v>
      </c>
      <c r="F173" s="54">
        <v>3651</v>
      </c>
      <c r="G173" s="3">
        <f t="shared" si="6"/>
        <v>102.15444879686626</v>
      </c>
      <c r="H173" s="3">
        <f t="shared" si="7"/>
        <v>66.38181818181819</v>
      </c>
      <c r="I173" s="3">
        <f t="shared" si="8"/>
        <v>1.4544487968662594</v>
      </c>
    </row>
    <row r="174" spans="1:9" s="15" customFormat="1" ht="18.75" customHeight="1">
      <c r="A174" s="25" t="s">
        <v>106</v>
      </c>
      <c r="B174" s="28" t="s">
        <v>62</v>
      </c>
      <c r="C174" s="54">
        <v>660.8</v>
      </c>
      <c r="D174" s="48">
        <v>101.1</v>
      </c>
      <c r="E174" s="54">
        <v>697.875</v>
      </c>
      <c r="F174" s="54">
        <v>777.739</v>
      </c>
      <c r="G174" s="3">
        <f t="shared" si="6"/>
        <v>111.44388321690847</v>
      </c>
      <c r="H174" s="3">
        <f t="shared" si="7"/>
        <v>117.69657990314771</v>
      </c>
      <c r="I174" s="3">
        <f t="shared" si="8"/>
        <v>10.34388321690848</v>
      </c>
    </row>
    <row r="175" spans="1:9" s="17" customFormat="1" ht="21" customHeight="1">
      <c r="A175" s="9" t="s">
        <v>2</v>
      </c>
      <c r="B175" s="13"/>
      <c r="C175" s="10"/>
      <c r="D175" s="33"/>
      <c r="E175" s="10"/>
      <c r="F175" s="10"/>
      <c r="G175" s="11"/>
      <c r="H175" s="11"/>
      <c r="I175" s="11"/>
    </row>
    <row r="176" spans="1:9" s="15" customFormat="1" ht="36.75" customHeight="1">
      <c r="A176" s="25" t="s">
        <v>28</v>
      </c>
      <c r="B176" s="28" t="s">
        <v>8</v>
      </c>
      <c r="C176" s="54">
        <v>6.978</v>
      </c>
      <c r="D176" s="48">
        <v>114.7</v>
      </c>
      <c r="E176" s="54">
        <v>6.029</v>
      </c>
      <c r="F176" s="54">
        <v>6.054</v>
      </c>
      <c r="G176" s="3">
        <f t="shared" si="6"/>
        <v>100.4146624647537</v>
      </c>
      <c r="H176" s="3">
        <f t="shared" si="7"/>
        <v>86.75838349097164</v>
      </c>
      <c r="I176" s="3">
        <f t="shared" si="8"/>
        <v>-14.285337535246299</v>
      </c>
    </row>
    <row r="177" spans="1:9" s="15" customFormat="1" ht="39" customHeight="1">
      <c r="A177" s="25" t="s">
        <v>127</v>
      </c>
      <c r="B177" s="28" t="s">
        <v>10</v>
      </c>
      <c r="C177" s="54">
        <v>99.3</v>
      </c>
      <c r="D177" s="48">
        <v>112.2</v>
      </c>
      <c r="E177" s="54">
        <v>73.2</v>
      </c>
      <c r="F177" s="54">
        <v>71.8</v>
      </c>
      <c r="G177" s="3">
        <f t="shared" si="6"/>
        <v>98.08743169398906</v>
      </c>
      <c r="H177" s="3">
        <f t="shared" si="7"/>
        <v>72.30614300100704</v>
      </c>
      <c r="I177" s="3">
        <f t="shared" si="8"/>
        <v>-14.112568306010942</v>
      </c>
    </row>
    <row r="178" spans="1:9" s="15" customFormat="1" ht="36.75" customHeight="1">
      <c r="A178" s="25" t="s">
        <v>73</v>
      </c>
      <c r="B178" s="28" t="s">
        <v>31</v>
      </c>
      <c r="C178" s="54">
        <v>71</v>
      </c>
      <c r="D178" s="48">
        <v>100</v>
      </c>
      <c r="E178" s="54">
        <v>91</v>
      </c>
      <c r="F178" s="54">
        <v>91</v>
      </c>
      <c r="G178" s="3">
        <f t="shared" si="6"/>
        <v>100</v>
      </c>
      <c r="H178" s="3">
        <f t="shared" si="7"/>
        <v>128.16901408450704</v>
      </c>
      <c r="I178" s="3">
        <f t="shared" si="8"/>
        <v>0</v>
      </c>
    </row>
    <row r="179" spans="1:9" s="16" customFormat="1" ht="18.75" customHeight="1">
      <c r="A179" s="25" t="s">
        <v>183</v>
      </c>
      <c r="B179" s="28" t="s">
        <v>91</v>
      </c>
      <c r="C179" s="54">
        <v>12.832</v>
      </c>
      <c r="D179" s="48">
        <v>105.1</v>
      </c>
      <c r="E179" s="54">
        <v>12.544</v>
      </c>
      <c r="F179" s="54">
        <v>12.662</v>
      </c>
      <c r="G179" s="3">
        <f>F179/E179*100</f>
        <v>100.94068877551021</v>
      </c>
      <c r="H179" s="3">
        <f>F179/C179*100</f>
        <v>98.67518703241896</v>
      </c>
      <c r="I179" s="3">
        <f>G179-D179</f>
        <v>-4.159311224489784</v>
      </c>
    </row>
    <row r="180" spans="1:9" s="17" customFormat="1" ht="18.75">
      <c r="A180" s="9" t="s">
        <v>3</v>
      </c>
      <c r="B180" s="13"/>
      <c r="C180" s="10"/>
      <c r="D180" s="33"/>
      <c r="E180" s="10"/>
      <c r="F180" s="10"/>
      <c r="G180" s="11"/>
      <c r="H180" s="11"/>
      <c r="I180" s="11"/>
    </row>
    <row r="181" spans="1:9" s="15" customFormat="1" ht="37.5" customHeight="1">
      <c r="A181" s="25" t="s">
        <v>45</v>
      </c>
      <c r="B181" s="28" t="s">
        <v>29</v>
      </c>
      <c r="C181" s="54">
        <v>69.11</v>
      </c>
      <c r="D181" s="48">
        <v>108.1</v>
      </c>
      <c r="E181" s="54">
        <v>78.974</v>
      </c>
      <c r="F181" s="54">
        <v>55.5</v>
      </c>
      <c r="G181" s="3">
        <f t="shared" si="6"/>
        <v>70.27629346367158</v>
      </c>
      <c r="H181" s="3">
        <f t="shared" si="7"/>
        <v>80.30675734336566</v>
      </c>
      <c r="I181" s="3">
        <f t="shared" si="8"/>
        <v>-37.823706536328416</v>
      </c>
    </row>
    <row r="182" spans="1:9" s="15" customFormat="1" ht="40.5" customHeight="1">
      <c r="A182" s="35" t="s">
        <v>149</v>
      </c>
      <c r="B182" s="28" t="s">
        <v>29</v>
      </c>
      <c r="C182" s="54">
        <v>52</v>
      </c>
      <c r="D182" s="48">
        <v>101.4</v>
      </c>
      <c r="E182" s="54">
        <v>63.183</v>
      </c>
      <c r="F182" s="54">
        <v>55.5</v>
      </c>
      <c r="G182" s="3">
        <f t="shared" si="6"/>
        <v>87.8400835667822</v>
      </c>
      <c r="H182" s="3">
        <f t="shared" si="7"/>
        <v>106.73076923076923</v>
      </c>
      <c r="I182" s="3">
        <f t="shared" si="8"/>
        <v>-13.559916433217808</v>
      </c>
    </row>
    <row r="183" spans="1:9" s="15" customFormat="1" ht="22.5" customHeight="1">
      <c r="A183" s="42" t="s">
        <v>165</v>
      </c>
      <c r="B183" s="28" t="s">
        <v>34</v>
      </c>
      <c r="C183" s="54">
        <v>280</v>
      </c>
      <c r="D183" s="48">
        <v>140</v>
      </c>
      <c r="E183" s="54">
        <v>0</v>
      </c>
      <c r="F183" s="54">
        <v>302</v>
      </c>
      <c r="G183" s="3" t="s">
        <v>68</v>
      </c>
      <c r="H183" s="3">
        <f t="shared" si="7"/>
        <v>107.85714285714285</v>
      </c>
      <c r="I183" s="3" t="s">
        <v>68</v>
      </c>
    </row>
    <row r="184" spans="1:9" s="15" customFormat="1" ht="36.75" customHeight="1">
      <c r="A184" s="25" t="s">
        <v>126</v>
      </c>
      <c r="B184" s="28" t="s">
        <v>46</v>
      </c>
      <c r="C184" s="54">
        <v>24.64</v>
      </c>
      <c r="D184" s="48">
        <v>101.4</v>
      </c>
      <c r="E184" s="54">
        <v>24.6</v>
      </c>
      <c r="F184" s="54">
        <v>24.8</v>
      </c>
      <c r="G184" s="3">
        <f t="shared" si="6"/>
        <v>100.8130081300813</v>
      </c>
      <c r="H184" s="3">
        <f t="shared" si="7"/>
        <v>100.64935064935065</v>
      </c>
      <c r="I184" s="3">
        <f t="shared" si="8"/>
        <v>-0.5869918699187053</v>
      </c>
    </row>
    <row r="185" spans="1:9" s="12" customFormat="1" ht="47.25" customHeight="1">
      <c r="A185" s="9" t="s">
        <v>4</v>
      </c>
      <c r="B185" s="52"/>
      <c r="C185" s="10"/>
      <c r="D185" s="33"/>
      <c r="E185" s="10"/>
      <c r="F185" s="10"/>
      <c r="G185" s="11"/>
      <c r="H185" s="11"/>
      <c r="I185" s="11"/>
    </row>
    <row r="186" spans="1:9" ht="36.75" customHeight="1">
      <c r="A186" s="25" t="s">
        <v>30</v>
      </c>
      <c r="B186" s="28" t="s">
        <v>47</v>
      </c>
      <c r="C186" s="54">
        <v>33.4</v>
      </c>
      <c r="D186" s="48">
        <v>87.4</v>
      </c>
      <c r="E186" s="54">
        <v>23.572</v>
      </c>
      <c r="F186" s="54">
        <v>22.8</v>
      </c>
      <c r="G186" s="3">
        <f t="shared" si="6"/>
        <v>96.72492788053624</v>
      </c>
      <c r="H186" s="3">
        <f t="shared" si="7"/>
        <v>68.26347305389223</v>
      </c>
      <c r="I186" s="3">
        <f t="shared" si="8"/>
        <v>9.324927880536237</v>
      </c>
    </row>
    <row r="187" spans="1:9" ht="18.75" customHeight="1">
      <c r="A187" s="25" t="s">
        <v>32</v>
      </c>
      <c r="B187" s="28" t="s">
        <v>31</v>
      </c>
      <c r="C187" s="54">
        <v>411</v>
      </c>
      <c r="D187" s="48">
        <v>88.4</v>
      </c>
      <c r="E187" s="54">
        <v>287</v>
      </c>
      <c r="F187" s="54">
        <v>280</v>
      </c>
      <c r="G187" s="3">
        <f aca="true" t="shared" si="9" ref="G187:G220">F187/E187*100</f>
        <v>97.5609756097561</v>
      </c>
      <c r="H187" s="3">
        <f aca="true" t="shared" si="10" ref="H187:H220">F187/C187*100</f>
        <v>68.1265206812652</v>
      </c>
      <c r="I187" s="3">
        <f aca="true" t="shared" si="11" ref="I187:I220">G187-D187</f>
        <v>9.160975609756093</v>
      </c>
    </row>
    <row r="188" spans="1:9" ht="55.5" customHeight="1">
      <c r="A188" s="25" t="s">
        <v>49</v>
      </c>
      <c r="B188" s="28" t="s">
        <v>48</v>
      </c>
      <c r="C188" s="54">
        <v>204</v>
      </c>
      <c r="D188" s="48">
        <v>99.1</v>
      </c>
      <c r="E188" s="54">
        <v>198.599</v>
      </c>
      <c r="F188" s="54">
        <v>225.8</v>
      </c>
      <c r="G188" s="3">
        <f t="shared" si="9"/>
        <v>113.69644358732924</v>
      </c>
      <c r="H188" s="3">
        <f t="shared" si="10"/>
        <v>110.68627450980392</v>
      </c>
      <c r="I188" s="3">
        <f t="shared" si="11"/>
        <v>14.596443587329247</v>
      </c>
    </row>
    <row r="189" spans="1:9" ht="36" customHeight="1">
      <c r="A189" s="25" t="s">
        <v>51</v>
      </c>
      <c r="B189" s="28" t="s">
        <v>50</v>
      </c>
      <c r="C189" s="54">
        <v>19.7</v>
      </c>
      <c r="D189" s="48">
        <v>101</v>
      </c>
      <c r="E189" s="54">
        <v>17.412</v>
      </c>
      <c r="F189" s="54">
        <v>18.1</v>
      </c>
      <c r="G189" s="3">
        <f t="shared" si="9"/>
        <v>103.95129795543305</v>
      </c>
      <c r="H189" s="3">
        <f t="shared" si="10"/>
        <v>91.8781725888325</v>
      </c>
      <c r="I189" s="3">
        <f t="shared" si="11"/>
        <v>2.9512979554330485</v>
      </c>
    </row>
    <row r="190" spans="1:9" ht="37.5" customHeight="1">
      <c r="A190" s="25" t="s">
        <v>52</v>
      </c>
      <c r="B190" s="28" t="s">
        <v>50</v>
      </c>
      <c r="C190" s="54">
        <v>53.7</v>
      </c>
      <c r="D190" s="48">
        <v>100.6</v>
      </c>
      <c r="E190" s="54">
        <v>45.995</v>
      </c>
      <c r="F190" s="54">
        <v>52.7</v>
      </c>
      <c r="G190" s="3">
        <f t="shared" si="9"/>
        <v>114.57767148603111</v>
      </c>
      <c r="H190" s="3">
        <f t="shared" si="10"/>
        <v>98.13780260707635</v>
      </c>
      <c r="I190" s="3">
        <f t="shared" si="11"/>
        <v>13.977671486031113</v>
      </c>
    </row>
    <row r="191" spans="1:9" s="15" customFormat="1" ht="62.25" customHeight="1">
      <c r="A191" s="25" t="s">
        <v>33</v>
      </c>
      <c r="B191" s="28" t="s">
        <v>145</v>
      </c>
      <c r="C191" s="54">
        <v>873.6</v>
      </c>
      <c r="D191" s="48">
        <v>102.5</v>
      </c>
      <c r="E191" s="54">
        <v>745</v>
      </c>
      <c r="F191" s="54">
        <v>759.5</v>
      </c>
      <c r="G191" s="3">
        <f t="shared" si="9"/>
        <v>101.9463087248322</v>
      </c>
      <c r="H191" s="3">
        <f t="shared" si="10"/>
        <v>86.93910256410257</v>
      </c>
      <c r="I191" s="3">
        <f t="shared" si="11"/>
        <v>-0.5536912751677932</v>
      </c>
    </row>
    <row r="192" spans="1:9" s="15" customFormat="1" ht="42" customHeight="1">
      <c r="A192" s="25" t="s">
        <v>143</v>
      </c>
      <c r="B192" s="28" t="s">
        <v>34</v>
      </c>
      <c r="C192" s="54">
        <v>6139</v>
      </c>
      <c r="D192" s="48">
        <v>104.8</v>
      </c>
      <c r="E192" s="54">
        <v>6135</v>
      </c>
      <c r="F192" s="54">
        <v>6405</v>
      </c>
      <c r="G192" s="3">
        <f t="shared" si="9"/>
        <v>104.40097799511004</v>
      </c>
      <c r="H192" s="3">
        <f t="shared" si="10"/>
        <v>104.33295324971495</v>
      </c>
      <c r="I192" s="3">
        <f t="shared" si="11"/>
        <v>-0.3990220048899573</v>
      </c>
    </row>
    <row r="193" spans="1:9" s="15" customFormat="1" ht="58.5" customHeight="1">
      <c r="A193" s="25" t="s">
        <v>107</v>
      </c>
      <c r="B193" s="28" t="s">
        <v>71</v>
      </c>
      <c r="C193" s="54">
        <v>1474</v>
      </c>
      <c r="D193" s="48">
        <v>81.3</v>
      </c>
      <c r="E193" s="54">
        <v>1814</v>
      </c>
      <c r="F193" s="54">
        <v>1548</v>
      </c>
      <c r="G193" s="3">
        <f t="shared" si="9"/>
        <v>85.33627342888643</v>
      </c>
      <c r="H193" s="3">
        <f t="shared" si="10"/>
        <v>105.02035278154682</v>
      </c>
      <c r="I193" s="3">
        <f t="shared" si="11"/>
        <v>4.036273428886432</v>
      </c>
    </row>
    <row r="194" spans="1:9" s="1" customFormat="1" ht="36" customHeight="1">
      <c r="A194" s="22" t="s">
        <v>108</v>
      </c>
      <c r="B194" s="27" t="s">
        <v>35</v>
      </c>
      <c r="C194" s="47">
        <v>1541.17</v>
      </c>
      <c r="D194" s="32">
        <v>100.4</v>
      </c>
      <c r="E194" s="47">
        <v>1535.67</v>
      </c>
      <c r="F194" s="47">
        <v>1535.67</v>
      </c>
      <c r="G194" s="7">
        <f t="shared" si="9"/>
        <v>100</v>
      </c>
      <c r="H194" s="7">
        <f t="shared" si="10"/>
        <v>99.64312827267595</v>
      </c>
      <c r="I194" s="7">
        <f t="shared" si="11"/>
        <v>-0.4000000000000057</v>
      </c>
    </row>
    <row r="195" spans="1:9" s="1" customFormat="1" ht="36.75" customHeight="1">
      <c r="A195" s="22" t="s">
        <v>36</v>
      </c>
      <c r="B195" s="27" t="s">
        <v>10</v>
      </c>
      <c r="C195" s="47">
        <v>37.1</v>
      </c>
      <c r="D195" s="32">
        <v>101.4</v>
      </c>
      <c r="E195" s="47">
        <v>38.85</v>
      </c>
      <c r="F195" s="47">
        <v>40.6</v>
      </c>
      <c r="G195" s="7">
        <f t="shared" si="9"/>
        <v>104.5045045045045</v>
      </c>
      <c r="H195" s="7">
        <f t="shared" si="10"/>
        <v>109.43396226415094</v>
      </c>
      <c r="I195" s="7">
        <f t="shared" si="11"/>
        <v>3.10450450450449</v>
      </c>
    </row>
    <row r="196" spans="1:9" s="12" customFormat="1" ht="57" customHeight="1">
      <c r="A196" s="9" t="s">
        <v>57</v>
      </c>
      <c r="B196" s="13" t="s">
        <v>31</v>
      </c>
      <c r="C196" s="31">
        <f>C198+C199+C200</f>
        <v>1689</v>
      </c>
      <c r="D196" s="31">
        <v>101.968</v>
      </c>
      <c r="E196" s="31">
        <v>1629</v>
      </c>
      <c r="F196" s="31">
        <v>1630</v>
      </c>
      <c r="G196" s="11">
        <f t="shared" si="9"/>
        <v>100.06138735420504</v>
      </c>
      <c r="H196" s="11">
        <f t="shared" si="10"/>
        <v>96.50680876258141</v>
      </c>
      <c r="I196" s="11">
        <f t="shared" si="11"/>
        <v>-1.906612645794965</v>
      </c>
    </row>
    <row r="197" spans="1:9" ht="15.75" customHeight="1">
      <c r="A197" s="36" t="s">
        <v>59</v>
      </c>
      <c r="B197" s="28"/>
      <c r="C197" s="54"/>
      <c r="D197" s="48"/>
      <c r="E197" s="54"/>
      <c r="F197" s="54"/>
      <c r="G197" s="3"/>
      <c r="H197" s="3"/>
      <c r="I197" s="3"/>
    </row>
    <row r="198" spans="1:9" ht="41.25" customHeight="1">
      <c r="A198" s="25" t="s">
        <v>60</v>
      </c>
      <c r="B198" s="28" t="s">
        <v>31</v>
      </c>
      <c r="C198" s="54">
        <v>27</v>
      </c>
      <c r="D198" s="48">
        <v>100</v>
      </c>
      <c r="E198" s="54">
        <v>15</v>
      </c>
      <c r="F198" s="54">
        <v>21</v>
      </c>
      <c r="G198" s="3">
        <f t="shared" si="9"/>
        <v>140</v>
      </c>
      <c r="H198" s="3">
        <f t="shared" si="10"/>
        <v>77.77777777777779</v>
      </c>
      <c r="I198" s="3">
        <f t="shared" si="11"/>
        <v>40</v>
      </c>
    </row>
    <row r="199" spans="1:9" ht="40.5" customHeight="1">
      <c r="A199" s="25" t="s">
        <v>61</v>
      </c>
      <c r="B199" s="28" t="s">
        <v>31</v>
      </c>
      <c r="C199" s="54">
        <v>212</v>
      </c>
      <c r="D199" s="48">
        <v>100</v>
      </c>
      <c r="E199" s="54">
        <v>213</v>
      </c>
      <c r="F199" s="54">
        <v>211</v>
      </c>
      <c r="G199" s="3">
        <f t="shared" si="9"/>
        <v>99.06103286384976</v>
      </c>
      <c r="H199" s="3">
        <f t="shared" si="10"/>
        <v>99.52830188679245</v>
      </c>
      <c r="I199" s="3">
        <f t="shared" si="11"/>
        <v>-0.9389671361502394</v>
      </c>
    </row>
    <row r="200" spans="1:9" ht="63" customHeight="1">
      <c r="A200" s="25" t="s">
        <v>63</v>
      </c>
      <c r="B200" s="28" t="s">
        <v>31</v>
      </c>
      <c r="C200" s="54">
        <v>1450</v>
      </c>
      <c r="D200" s="48">
        <v>102.3</v>
      </c>
      <c r="E200" s="54">
        <v>1418</v>
      </c>
      <c r="F200" s="54">
        <v>1398</v>
      </c>
      <c r="G200" s="3">
        <f t="shared" si="9"/>
        <v>98.58956276445699</v>
      </c>
      <c r="H200" s="3">
        <f t="shared" si="10"/>
        <v>96.41379310344827</v>
      </c>
      <c r="I200" s="3">
        <f t="shared" si="11"/>
        <v>-3.7104372355430115</v>
      </c>
    </row>
    <row r="201" spans="1:9" ht="18.75" customHeight="1">
      <c r="A201" s="25" t="s">
        <v>58</v>
      </c>
      <c r="B201" s="28" t="s">
        <v>31</v>
      </c>
      <c r="C201" s="54">
        <v>4447</v>
      </c>
      <c r="D201" s="48">
        <v>100.5</v>
      </c>
      <c r="E201" s="54">
        <v>4362</v>
      </c>
      <c r="F201" s="54">
        <v>4541</v>
      </c>
      <c r="G201" s="3">
        <f t="shared" si="9"/>
        <v>104.1036221916552</v>
      </c>
      <c r="H201" s="3">
        <f t="shared" si="10"/>
        <v>102.11378457387002</v>
      </c>
      <c r="I201" s="3">
        <f t="shared" si="11"/>
        <v>3.603622191655205</v>
      </c>
    </row>
    <row r="202" spans="1:9" s="12" customFormat="1" ht="20.25" customHeight="1">
      <c r="A202" s="9" t="s">
        <v>5</v>
      </c>
      <c r="B202" s="13"/>
      <c r="C202" s="31"/>
      <c r="D202" s="33"/>
      <c r="E202" s="31"/>
      <c r="F202" s="31"/>
      <c r="G202" s="11"/>
      <c r="H202" s="11"/>
      <c r="I202" s="11"/>
    </row>
    <row r="203" spans="1:9" ht="17.25" customHeight="1">
      <c r="A203" s="25" t="s">
        <v>38</v>
      </c>
      <c r="B203" s="28" t="s">
        <v>37</v>
      </c>
      <c r="C203" s="54">
        <v>408</v>
      </c>
      <c r="D203" s="48">
        <v>101.4</v>
      </c>
      <c r="E203" s="54">
        <v>423.59</v>
      </c>
      <c r="F203" s="54">
        <v>453.08</v>
      </c>
      <c r="G203" s="3">
        <f t="shared" si="9"/>
        <v>106.96192072522959</v>
      </c>
      <c r="H203" s="3">
        <f t="shared" si="10"/>
        <v>111.04901960784312</v>
      </c>
      <c r="I203" s="3">
        <f t="shared" si="11"/>
        <v>5.561920725229584</v>
      </c>
    </row>
    <row r="204" spans="1:9" ht="19.5" customHeight="1">
      <c r="A204" s="25" t="s">
        <v>65</v>
      </c>
      <c r="B204" s="28" t="s">
        <v>37</v>
      </c>
      <c r="C204" s="54">
        <v>1391.1</v>
      </c>
      <c r="D204" s="48">
        <v>100.014</v>
      </c>
      <c r="E204" s="54">
        <v>1380.7</v>
      </c>
      <c r="F204" s="54">
        <v>1402.88</v>
      </c>
      <c r="G204" s="3">
        <f t="shared" si="9"/>
        <v>101.60643152024336</v>
      </c>
      <c r="H204" s="3">
        <f t="shared" si="10"/>
        <v>100.84681187549423</v>
      </c>
      <c r="I204" s="3">
        <f t="shared" si="11"/>
        <v>1.592431520243366</v>
      </c>
    </row>
    <row r="205" spans="1:9" ht="16.5" customHeight="1">
      <c r="A205" s="36" t="s">
        <v>59</v>
      </c>
      <c r="B205" s="28"/>
      <c r="C205" s="54"/>
      <c r="D205" s="48"/>
      <c r="E205" s="54"/>
      <c r="F205" s="54"/>
      <c r="G205" s="3"/>
      <c r="H205" s="3"/>
      <c r="I205" s="3"/>
    </row>
    <row r="206" spans="1:9" ht="36.75" customHeight="1">
      <c r="A206" s="25" t="s">
        <v>66</v>
      </c>
      <c r="B206" s="28" t="s">
        <v>37</v>
      </c>
      <c r="C206" s="54">
        <v>1081.5</v>
      </c>
      <c r="D206" s="48">
        <v>100.019</v>
      </c>
      <c r="E206" s="54">
        <v>1071.1</v>
      </c>
      <c r="F206" s="54">
        <v>1093.28</v>
      </c>
      <c r="G206" s="3">
        <f t="shared" si="9"/>
        <v>102.0707683689665</v>
      </c>
      <c r="H206" s="3">
        <f t="shared" si="10"/>
        <v>101.08922792417938</v>
      </c>
      <c r="I206" s="3">
        <f t="shared" si="11"/>
        <v>2.051768368966492</v>
      </c>
    </row>
    <row r="207" spans="1:9" ht="39" customHeight="1">
      <c r="A207" s="25" t="s">
        <v>67</v>
      </c>
      <c r="B207" s="28" t="s">
        <v>37</v>
      </c>
      <c r="C207" s="54">
        <v>309.6</v>
      </c>
      <c r="D207" s="48">
        <v>100</v>
      </c>
      <c r="E207" s="54">
        <v>309.6</v>
      </c>
      <c r="F207" s="54">
        <v>309.6</v>
      </c>
      <c r="G207" s="3">
        <f t="shared" si="9"/>
        <v>100</v>
      </c>
      <c r="H207" s="3">
        <f t="shared" si="10"/>
        <v>100</v>
      </c>
      <c r="I207" s="3">
        <f t="shared" si="11"/>
        <v>0</v>
      </c>
    </row>
    <row r="208" spans="1:9" ht="37.5" customHeight="1">
      <c r="A208" s="25" t="s">
        <v>166</v>
      </c>
      <c r="B208" s="28" t="s">
        <v>37</v>
      </c>
      <c r="C208" s="54">
        <v>5.3</v>
      </c>
      <c r="D208" s="54">
        <v>74.8</v>
      </c>
      <c r="E208" s="54">
        <v>15.13</v>
      </c>
      <c r="F208" s="54">
        <v>4.27</v>
      </c>
      <c r="G208" s="3">
        <f t="shared" si="9"/>
        <v>28.222075346992725</v>
      </c>
      <c r="H208" s="3">
        <f t="shared" si="10"/>
        <v>80.56603773584905</v>
      </c>
      <c r="I208" s="3">
        <f t="shared" si="11"/>
        <v>-46.57792465300727</v>
      </c>
    </row>
    <row r="209" spans="1:9" ht="17.25" customHeight="1">
      <c r="A209" s="25" t="s">
        <v>39</v>
      </c>
      <c r="B209" s="28" t="s">
        <v>37</v>
      </c>
      <c r="C209" s="54">
        <v>67.6</v>
      </c>
      <c r="D209" s="48">
        <v>100</v>
      </c>
      <c r="E209" s="54">
        <v>74.8</v>
      </c>
      <c r="F209" s="54">
        <v>74.8</v>
      </c>
      <c r="G209" s="3">
        <f t="shared" si="9"/>
        <v>100</v>
      </c>
      <c r="H209" s="3">
        <f t="shared" si="10"/>
        <v>110.65088757396451</v>
      </c>
      <c r="I209" s="3">
        <f t="shared" si="11"/>
        <v>0</v>
      </c>
    </row>
    <row r="210" spans="1:9" ht="39" customHeight="1">
      <c r="A210" s="25" t="s">
        <v>167</v>
      </c>
      <c r="B210" s="28" t="s">
        <v>37</v>
      </c>
      <c r="C210" s="54">
        <v>0.3</v>
      </c>
      <c r="D210" s="48">
        <v>100</v>
      </c>
      <c r="E210" s="54">
        <v>0.38</v>
      </c>
      <c r="F210" s="54">
        <v>0.76</v>
      </c>
      <c r="G210" s="3">
        <f t="shared" si="9"/>
        <v>200</v>
      </c>
      <c r="H210" s="3">
        <f t="shared" si="10"/>
        <v>253.33333333333337</v>
      </c>
      <c r="I210" s="3">
        <f t="shared" si="11"/>
        <v>100</v>
      </c>
    </row>
    <row r="211" spans="1:9" s="15" customFormat="1" ht="39" customHeight="1">
      <c r="A211" s="25" t="s">
        <v>40</v>
      </c>
      <c r="B211" s="28" t="s">
        <v>37</v>
      </c>
      <c r="C211" s="54">
        <v>932.39</v>
      </c>
      <c r="D211" s="48">
        <v>100</v>
      </c>
      <c r="E211" s="54">
        <v>923.81</v>
      </c>
      <c r="F211" s="54">
        <v>913.03</v>
      </c>
      <c r="G211" s="3">
        <f t="shared" si="9"/>
        <v>98.83309338500341</v>
      </c>
      <c r="H211" s="3">
        <f t="shared" si="10"/>
        <v>97.92361565439354</v>
      </c>
      <c r="I211" s="3">
        <f t="shared" si="11"/>
        <v>-1.1669066149965914</v>
      </c>
    </row>
    <row r="212" spans="1:9" s="15" customFormat="1" ht="18" customHeight="1">
      <c r="A212" s="25" t="s">
        <v>69</v>
      </c>
      <c r="B212" s="28" t="s">
        <v>37</v>
      </c>
      <c r="C212" s="54">
        <v>719</v>
      </c>
      <c r="D212" s="48">
        <v>100</v>
      </c>
      <c r="E212" s="54">
        <v>710.38</v>
      </c>
      <c r="F212" s="54">
        <v>630.66</v>
      </c>
      <c r="G212" s="3">
        <f t="shared" si="9"/>
        <v>88.77783721388552</v>
      </c>
      <c r="H212" s="3">
        <f t="shared" si="10"/>
        <v>87.7134909596662</v>
      </c>
      <c r="I212" s="3">
        <f t="shared" si="11"/>
        <v>-11.222162786114481</v>
      </c>
    </row>
    <row r="213" spans="1:9" s="15" customFormat="1" ht="54.75" customHeight="1">
      <c r="A213" s="25" t="s">
        <v>41</v>
      </c>
      <c r="B213" s="28" t="s">
        <v>10</v>
      </c>
      <c r="C213" s="54">
        <v>93.1</v>
      </c>
      <c r="D213" s="48">
        <v>100.1</v>
      </c>
      <c r="E213" s="54">
        <v>88</v>
      </c>
      <c r="F213" s="54">
        <v>88</v>
      </c>
      <c r="G213" s="3">
        <f t="shared" si="9"/>
        <v>100</v>
      </c>
      <c r="H213" s="3">
        <f t="shared" si="10"/>
        <v>94.52201933404942</v>
      </c>
      <c r="I213" s="3">
        <f t="shared" si="11"/>
        <v>-0.09999999999999432</v>
      </c>
    </row>
    <row r="214" spans="1:9" s="16" customFormat="1" ht="36.75" customHeight="1">
      <c r="A214" s="22" t="s">
        <v>43</v>
      </c>
      <c r="B214" s="27" t="s">
        <v>35</v>
      </c>
      <c r="C214" s="47">
        <v>491</v>
      </c>
      <c r="D214" s="32">
        <v>100.998</v>
      </c>
      <c r="E214" s="47">
        <v>492.7</v>
      </c>
      <c r="F214" s="47">
        <v>634.5</v>
      </c>
      <c r="G214" s="7">
        <f t="shared" si="9"/>
        <v>128.78019078546782</v>
      </c>
      <c r="H214" s="7">
        <f t="shared" si="10"/>
        <v>129.22606924643586</v>
      </c>
      <c r="I214" s="7">
        <f t="shared" si="11"/>
        <v>27.78219078546782</v>
      </c>
    </row>
    <row r="215" spans="1:9" s="16" customFormat="1" ht="65.25" customHeight="1">
      <c r="A215" s="22" t="s">
        <v>42</v>
      </c>
      <c r="B215" s="29" t="s">
        <v>77</v>
      </c>
      <c r="C215" s="47">
        <v>59.5</v>
      </c>
      <c r="D215" s="47">
        <v>100.8</v>
      </c>
      <c r="E215" s="47">
        <v>59.9</v>
      </c>
      <c r="F215" s="47">
        <v>75.6</v>
      </c>
      <c r="G215" s="7">
        <f t="shared" si="9"/>
        <v>126.21035058430716</v>
      </c>
      <c r="H215" s="7">
        <f t="shared" si="10"/>
        <v>127.05882352941175</v>
      </c>
      <c r="I215" s="7">
        <f t="shared" si="11"/>
        <v>25.410350584307167</v>
      </c>
    </row>
    <row r="216" spans="1:9" s="12" customFormat="1" ht="18.75">
      <c r="A216" s="9" t="s">
        <v>109</v>
      </c>
      <c r="B216" s="14"/>
      <c r="C216" s="10"/>
      <c r="D216" s="31"/>
      <c r="E216" s="10"/>
      <c r="F216" s="10"/>
      <c r="G216" s="11"/>
      <c r="H216" s="11"/>
      <c r="I216" s="11"/>
    </row>
    <row r="217" spans="1:9" s="15" customFormat="1" ht="39.75" customHeight="1">
      <c r="A217" s="25" t="s">
        <v>110</v>
      </c>
      <c r="B217" s="44" t="s">
        <v>37</v>
      </c>
      <c r="C217" s="54">
        <v>15.35</v>
      </c>
      <c r="D217" s="54">
        <v>69.4</v>
      </c>
      <c r="E217" s="54">
        <v>22.11</v>
      </c>
      <c r="F217" s="54">
        <v>80.91</v>
      </c>
      <c r="G217" s="3">
        <f t="shared" si="9"/>
        <v>365.94301221166893</v>
      </c>
      <c r="H217" s="3">
        <f t="shared" si="10"/>
        <v>527.100977198697</v>
      </c>
      <c r="I217" s="3">
        <f t="shared" si="11"/>
        <v>296.54301221166895</v>
      </c>
    </row>
    <row r="218" spans="1:9" ht="18" customHeight="1">
      <c r="A218" s="25" t="s">
        <v>111</v>
      </c>
      <c r="B218" s="44" t="s">
        <v>37</v>
      </c>
      <c r="C218" s="54">
        <v>2.2</v>
      </c>
      <c r="D218" s="54">
        <v>104.8</v>
      </c>
      <c r="E218" s="54">
        <v>9.7</v>
      </c>
      <c r="F218" s="54">
        <v>3.09</v>
      </c>
      <c r="G218" s="3">
        <f t="shared" si="9"/>
        <v>31.855670103092788</v>
      </c>
      <c r="H218" s="3">
        <f t="shared" si="10"/>
        <v>140.45454545454544</v>
      </c>
      <c r="I218" s="3">
        <f t="shared" si="11"/>
        <v>-72.9443298969072</v>
      </c>
    </row>
    <row r="219" spans="1:9" ht="19.5" customHeight="1">
      <c r="A219" s="25" t="s">
        <v>112</v>
      </c>
      <c r="B219" s="44" t="s">
        <v>113</v>
      </c>
      <c r="C219" s="54">
        <v>2100</v>
      </c>
      <c r="D219" s="54">
        <v>104</v>
      </c>
      <c r="E219" s="54">
        <v>3237</v>
      </c>
      <c r="F219" s="54">
        <v>464</v>
      </c>
      <c r="G219" s="3">
        <f t="shared" si="9"/>
        <v>14.334260117392647</v>
      </c>
      <c r="H219" s="3">
        <f t="shared" si="10"/>
        <v>22.095238095238095</v>
      </c>
      <c r="I219" s="3">
        <f t="shared" si="11"/>
        <v>-89.66573988260735</v>
      </c>
    </row>
    <row r="220" spans="1:9" ht="36" customHeight="1">
      <c r="A220" s="25" t="s">
        <v>114</v>
      </c>
      <c r="B220" s="44" t="s">
        <v>113</v>
      </c>
      <c r="C220" s="54">
        <v>850</v>
      </c>
      <c r="D220" s="54">
        <v>113.3</v>
      </c>
      <c r="E220" s="54">
        <v>412</v>
      </c>
      <c r="F220" s="54">
        <v>712</v>
      </c>
      <c r="G220" s="3">
        <f t="shared" si="9"/>
        <v>172.8155339805825</v>
      </c>
      <c r="H220" s="3">
        <f t="shared" si="10"/>
        <v>83.76470588235294</v>
      </c>
      <c r="I220" s="3">
        <f t="shared" si="11"/>
        <v>59.515533980582504</v>
      </c>
    </row>
    <row r="221" spans="1:9" ht="21.75" customHeight="1">
      <c r="A221" s="37"/>
      <c r="B221" s="38"/>
      <c r="C221" s="39"/>
      <c r="D221" s="40"/>
      <c r="E221" s="39"/>
      <c r="F221" s="39"/>
      <c r="G221" s="41"/>
      <c r="H221" s="41"/>
      <c r="I221" s="41"/>
    </row>
    <row r="222" spans="1:9" ht="21.75" customHeight="1">
      <c r="A222" s="37" t="s">
        <v>152</v>
      </c>
      <c r="B222" s="38"/>
      <c r="C222" s="39"/>
      <c r="D222" s="40"/>
      <c r="E222" s="39"/>
      <c r="F222" s="39"/>
      <c r="G222" s="41"/>
      <c r="H222" s="41"/>
      <c r="I222" s="41"/>
    </row>
    <row r="223" ht="18.75">
      <c r="A223" s="4" t="s">
        <v>153</v>
      </c>
    </row>
    <row r="224" spans="1:9" ht="15.75" customHeight="1">
      <c r="A224" s="65" t="s">
        <v>154</v>
      </c>
      <c r="B224" s="65"/>
      <c r="H224" s="57" t="s">
        <v>155</v>
      </c>
      <c r="I224" s="57"/>
    </row>
    <row r="225" spans="1:9" ht="18" customHeight="1">
      <c r="A225" s="65"/>
      <c r="B225" s="65"/>
      <c r="H225" s="57"/>
      <c r="I225" s="57"/>
    </row>
  </sheetData>
  <sheetProtection/>
  <mergeCells count="17">
    <mergeCell ref="C9:C10"/>
    <mergeCell ref="G9:G10"/>
    <mergeCell ref="F9:F10"/>
    <mergeCell ref="H9:H10"/>
    <mergeCell ref="A9:A10"/>
    <mergeCell ref="E9:E10"/>
    <mergeCell ref="D9:D10"/>
    <mergeCell ref="H224:I225"/>
    <mergeCell ref="E1:I1"/>
    <mergeCell ref="E2:I2"/>
    <mergeCell ref="E3:I3"/>
    <mergeCell ref="E4:I4"/>
    <mergeCell ref="E5:I5"/>
    <mergeCell ref="I9:I10"/>
    <mergeCell ref="A7:H7"/>
    <mergeCell ref="B9:B10"/>
    <mergeCell ref="A224:B225"/>
  </mergeCells>
  <printOptions horizontalCentered="1"/>
  <pageMargins left="0.25" right="0.25" top="0.75" bottom="0.75" header="0.3" footer="0.3"/>
  <pageSetup horizontalDpi="600" verticalDpi="600" orientation="portrait" paperSize="9" scale="4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Rusakov Sergey Sergeevich</cp:lastModifiedBy>
  <cp:lastPrinted>2016-11-09T08:55:41Z</cp:lastPrinted>
  <dcterms:created xsi:type="dcterms:W3CDTF">2006-05-06T07:58:30Z</dcterms:created>
  <dcterms:modified xsi:type="dcterms:W3CDTF">2016-11-21T12:49:44Z</dcterms:modified>
  <cp:category/>
  <cp:version/>
  <cp:contentType/>
  <cp:contentStatus/>
</cp:coreProperties>
</file>